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qbst\Documents\Community\Firethorn\Firethorn Legal 2023\Documents Appeal 1\NWBA Prep Docs\Draft Proofs of Evidence\Core Docs\"/>
    </mc:Choice>
  </mc:AlternateContent>
  <xr:revisionPtr revIDLastSave="0" documentId="8_{3CB967A2-18AC-446C-BF24-D20851A4C2BD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Sep19-Dec19_Cycle" sheetId="1" r:id="rId1"/>
    <sheet name="Sep19-Dec19_Peds" sheetId="2" r:id="rId2"/>
    <sheet name="Analysis" sheetId="3" r:id="rId3"/>
    <sheet name="EBC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4" l="1"/>
  <c r="E11" i="4"/>
  <c r="F11" i="4"/>
  <c r="C11" i="4"/>
  <c r="D10" i="4"/>
  <c r="E10" i="4"/>
  <c r="F10" i="4"/>
  <c r="C10" i="4"/>
  <c r="E4" i="4"/>
  <c r="F4" i="4"/>
  <c r="E5" i="4"/>
  <c r="F5" i="4"/>
  <c r="E6" i="4"/>
  <c r="F6" i="4"/>
  <c r="E7" i="4"/>
  <c r="F7" i="4"/>
  <c r="E8" i="4"/>
  <c r="F8" i="4"/>
  <c r="D4" i="4"/>
  <c r="D5" i="4"/>
  <c r="D6" i="4"/>
  <c r="D7" i="4"/>
  <c r="D8" i="4"/>
  <c r="C5" i="4"/>
  <c r="C6" i="4"/>
  <c r="C7" i="4"/>
  <c r="C8" i="4"/>
  <c r="C4" i="4"/>
  <c r="B9" i="4"/>
  <c r="E9" i="3"/>
  <c r="B11" i="3"/>
  <c r="O12" i="2" l="1"/>
  <c r="N12" i="2"/>
  <c r="K12" i="2"/>
  <c r="L12" i="2"/>
  <c r="M12" i="2"/>
  <c r="J12" i="2"/>
  <c r="C4" i="3"/>
  <c r="D4" i="3"/>
  <c r="E4" i="3"/>
  <c r="B4" i="3"/>
  <c r="E3" i="3"/>
  <c r="N5" i="2" l="1"/>
  <c r="O5" i="2"/>
  <c r="N6" i="2"/>
  <c r="O6" i="2"/>
  <c r="N7" i="2"/>
  <c r="O7" i="2"/>
  <c r="N8" i="2"/>
  <c r="O8" i="2"/>
  <c r="N9" i="2"/>
  <c r="O9" i="2"/>
  <c r="N10" i="2"/>
  <c r="O10" i="2"/>
  <c r="N11" i="2"/>
  <c r="O11" i="2"/>
  <c r="O4" i="2"/>
  <c r="N4" i="2"/>
  <c r="J4" i="2"/>
  <c r="K6" i="2"/>
  <c r="L6" i="2"/>
  <c r="M6" i="2"/>
  <c r="K7" i="2"/>
  <c r="L7" i="2"/>
  <c r="M7" i="2"/>
  <c r="K8" i="2"/>
  <c r="L8" i="2"/>
  <c r="M8" i="2"/>
  <c r="K9" i="2"/>
  <c r="L9" i="2"/>
  <c r="M9" i="2"/>
  <c r="K10" i="2"/>
  <c r="L10" i="2"/>
  <c r="M10" i="2"/>
  <c r="K11" i="2"/>
  <c r="L11" i="2"/>
  <c r="M11" i="2"/>
  <c r="J11" i="2"/>
  <c r="J10" i="2"/>
  <c r="J9" i="2"/>
  <c r="J8" i="2"/>
  <c r="J6" i="2"/>
  <c r="J7" i="2"/>
  <c r="J5" i="2"/>
  <c r="K5" i="2"/>
  <c r="L5" i="2"/>
  <c r="M5" i="2"/>
  <c r="K4" i="2"/>
  <c r="L4" i="2"/>
  <c r="M4" i="2"/>
</calcChain>
</file>

<file path=xl/sharedStrings.xml><?xml version="1.0" encoding="utf-8"?>
<sst xmlns="http://schemas.openxmlformats.org/spreadsheetml/2006/main" count="187" uniqueCount="49">
  <si>
    <t>Period</t>
  </si>
  <si>
    <t>1 September 2019 00:00 → 31 December 2019 17:36</t>
  </si>
  <si>
    <t>Time</t>
  </si>
  <si>
    <t xml:space="preserve"> Cycles OUT</t>
  </si>
  <si>
    <t xml:space="preserve"> Cycles IN</t>
  </si>
  <si>
    <t xml:space="preserve"> Peds IN</t>
  </si>
  <si>
    <t xml:space="preserve"> Peds OUT</t>
  </si>
  <si>
    <t>Day of Week</t>
  </si>
  <si>
    <t>SUN</t>
  </si>
  <si>
    <t>MON</t>
  </si>
  <si>
    <t>TUE</t>
  </si>
  <si>
    <t>WED</t>
  </si>
  <si>
    <t>THUR</t>
  </si>
  <si>
    <t>FRI</t>
  </si>
  <si>
    <t>SAT</t>
  </si>
  <si>
    <t>AVERAGES</t>
  </si>
  <si>
    <t>Overall</t>
  </si>
  <si>
    <t>Pedestrians</t>
  </si>
  <si>
    <t>Cyclists</t>
  </si>
  <si>
    <t>Totals</t>
  </si>
  <si>
    <t>Exiting</t>
  </si>
  <si>
    <t>Entering</t>
  </si>
  <si>
    <t>Highest Day Average</t>
  </si>
  <si>
    <t>Bicycles</t>
  </si>
  <si>
    <t>Cars etc</t>
  </si>
  <si>
    <t>0800-0900</t>
  </si>
  <si>
    <t>24 hour period (no.)</t>
  </si>
  <si>
    <t>24 hours (As %)</t>
  </si>
  <si>
    <t>TOTAL</t>
  </si>
  <si>
    <r>
      <t xml:space="preserve">NB: as this doesn't include trips inside Elmsbrook, just those crossing the </t>
    </r>
    <r>
      <rPr>
        <sz val="11"/>
        <color rgb="FF000000"/>
        <rFont val="Calibri"/>
        <family val="2"/>
        <scheme val="minor"/>
      </rPr>
      <t>B4100 junction,</t>
    </r>
    <r>
      <rPr>
        <sz val="11"/>
        <color indexed="8"/>
        <rFont val="Calibri"/>
        <family val="2"/>
        <scheme val="minor"/>
      </rPr>
      <t xml:space="preserve"> it is probably very pessimistic of Pedestrian trips, especially!</t>
    </r>
  </si>
  <si>
    <t>Max.</t>
  </si>
  <si>
    <t>Mean Trips/day</t>
  </si>
  <si>
    <t>Predicted per House</t>
  </si>
  <si>
    <t>Equiv. pred. homes</t>
  </si>
  <si>
    <t>Walking</t>
  </si>
  <si>
    <t>BioRegional 2017 TP draft:</t>
  </si>
  <si>
    <t>Mode</t>
  </si>
  <si>
    <t>% share</t>
  </si>
  <si>
    <t>Car (self)</t>
  </si>
  <si>
    <t>Car (shared)</t>
  </si>
  <si>
    <t>Cycling</t>
  </si>
  <si>
    <t>Bus</t>
  </si>
  <si>
    <t>By Total Workers…</t>
  </si>
  <si>
    <t>Requ. No. Spaces</t>
  </si>
  <si>
    <t>Occupancy ratio 21/25</t>
  </si>
  <si>
    <t>Travel By</t>
  </si>
  <si>
    <t>Car</t>
  </si>
  <si>
    <t>Walk</t>
  </si>
  <si>
    <t>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</si>
</sst>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\ hh:mm:ss"/>
  </numFmts>
  <fonts count="6" x14ac:knownFonts="1"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indexed="2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2" borderId="0" xfId="1"/>
    <xf numFmtId="0" fontId="1" fillId="2" borderId="0" xfId="1" applyFont="1" applyAlignment="1">
      <alignment horizontal="center" vertical="center"/>
    </xf>
    <xf numFmtId="164" fontId="1" fillId="2" borderId="0" xfId="1" applyNumberFormat="1" applyFont="1" applyAlignment="1">
      <alignment horizontal="center" vertical="center"/>
    </xf>
    <xf numFmtId="0" fontId="3" fillId="0" borderId="0" xfId="0" applyFont="1"/>
    <xf numFmtId="0" fontId="3" fillId="2" borderId="0" xfId="1" applyFont="1"/>
    <xf numFmtId="1" fontId="2" fillId="2" borderId="0" xfId="1" applyNumberFormat="1"/>
    <xf numFmtId="1" fontId="0" fillId="0" borderId="0" xfId="0" applyNumberFormat="1"/>
    <xf numFmtId="0" fontId="5" fillId="0" borderId="0" xfId="0" applyFont="1"/>
    <xf numFmtId="1" fontId="3" fillId="0" borderId="0" xfId="0" applyNumberFormat="1" applyFont="1"/>
  </cellXfs>
  <cellStyles count="2">
    <cellStyle name="Normal" xfId="0" builtinId="0"/>
    <cellStyle name="Normal 2" xfId="1" xr:uid="{2FB3D570-59DA-8F43-A0E4-979532F4D1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Pedestrians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'Sep19-Dec19_Peds'!$I$4:$I$12</c:f>
              <c:strCache>
                <c:ptCount val="9"/>
                <c:pt idx="0">
                  <c:v>Overall</c:v>
                </c:pt>
                <c:pt idx="1">
                  <c:v>SUN</c:v>
                </c:pt>
                <c:pt idx="2">
                  <c:v>MON</c:v>
                </c:pt>
                <c:pt idx="3">
                  <c:v>TUE</c:v>
                </c:pt>
                <c:pt idx="4">
                  <c:v>WED</c:v>
                </c:pt>
                <c:pt idx="5">
                  <c:v>THUR</c:v>
                </c:pt>
                <c:pt idx="6">
                  <c:v>FRI</c:v>
                </c:pt>
                <c:pt idx="7">
                  <c:v>SAT</c:v>
                </c:pt>
                <c:pt idx="8">
                  <c:v>Max.</c:v>
                </c:pt>
              </c:strCache>
            </c:strRef>
          </c:cat>
          <c:val>
            <c:numRef>
              <c:f>'Sep19-Dec19_Peds'!$N$4:$N$12</c:f>
              <c:numCache>
                <c:formatCode>0</c:formatCode>
                <c:ptCount val="9"/>
                <c:pt idx="0">
                  <c:v>57.040983606557376</c:v>
                </c:pt>
                <c:pt idx="1">
                  <c:v>55.777777777777771</c:v>
                </c:pt>
                <c:pt idx="2">
                  <c:v>61.111111111111107</c:v>
                </c:pt>
                <c:pt idx="3">
                  <c:v>57.277777777777779</c:v>
                </c:pt>
                <c:pt idx="4">
                  <c:v>68.35294117647058</c:v>
                </c:pt>
                <c:pt idx="5">
                  <c:v>70.117647058823536</c:v>
                </c:pt>
                <c:pt idx="6">
                  <c:v>51.294117647058826</c:v>
                </c:pt>
                <c:pt idx="7">
                  <c:v>35.176470588235297</c:v>
                </c:pt>
                <c:pt idx="8" formatCode="General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4-43E4-B82D-1CE94D12E533}"/>
            </c:ext>
          </c:extLst>
        </c:ser>
        <c:ser>
          <c:idx val="1"/>
          <c:order val="1"/>
          <c:tx>
            <c:v>Cyclists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'Sep19-Dec19_Peds'!$I$4:$I$12</c:f>
              <c:strCache>
                <c:ptCount val="9"/>
                <c:pt idx="0">
                  <c:v>Overall</c:v>
                </c:pt>
                <c:pt idx="1">
                  <c:v>SUN</c:v>
                </c:pt>
                <c:pt idx="2">
                  <c:v>MON</c:v>
                </c:pt>
                <c:pt idx="3">
                  <c:v>TUE</c:v>
                </c:pt>
                <c:pt idx="4">
                  <c:v>WED</c:v>
                </c:pt>
                <c:pt idx="5">
                  <c:v>THUR</c:v>
                </c:pt>
                <c:pt idx="6">
                  <c:v>FRI</c:v>
                </c:pt>
                <c:pt idx="7">
                  <c:v>SAT</c:v>
                </c:pt>
                <c:pt idx="8">
                  <c:v>Max.</c:v>
                </c:pt>
              </c:strCache>
            </c:strRef>
          </c:cat>
          <c:val>
            <c:numRef>
              <c:f>'Sep19-Dec19_Peds'!$O$4:$O$12</c:f>
              <c:numCache>
                <c:formatCode>0</c:formatCode>
                <c:ptCount val="9"/>
                <c:pt idx="0">
                  <c:v>29.065573770491802</c:v>
                </c:pt>
                <c:pt idx="1">
                  <c:v>16.444444444444443</c:v>
                </c:pt>
                <c:pt idx="2">
                  <c:v>34.944444444444443</c:v>
                </c:pt>
                <c:pt idx="3">
                  <c:v>38.222222222222221</c:v>
                </c:pt>
                <c:pt idx="4">
                  <c:v>37.941176470588232</c:v>
                </c:pt>
                <c:pt idx="5">
                  <c:v>30.588235294117645</c:v>
                </c:pt>
                <c:pt idx="6">
                  <c:v>32.294117647058826</c:v>
                </c:pt>
                <c:pt idx="7">
                  <c:v>12.882352941176471</c:v>
                </c:pt>
                <c:pt idx="8" formatCode="General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4-43E4-B82D-1CE94D12E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065551"/>
        <c:axId val="2033441567"/>
      </c:barChart>
      <c:catAx>
        <c:axId val="1310655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3441567"/>
        <c:crosses val="autoZero"/>
        <c:auto val="1"/>
        <c:lblAlgn val="ctr"/>
        <c:lblOffset val="100"/>
        <c:noMultiLvlLbl val="0"/>
      </c:catAx>
      <c:valAx>
        <c:axId val="2033441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Average of Total</a:t>
                </a:r>
                <a:r>
                  <a:rPr lang="en-GB" baseline="0"/>
                  <a:t> (Entering plus Exiting Elmsbrook)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6666666666666666E-2"/>
              <c:y val="0.1111111111111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655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Elmsbrook (24/7 average)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64-497B-A4F1-0F7ABF4F07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64-497B-A4F1-0F7ABF4F07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64-497B-A4F1-0F7ABF4F07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64-497B-A4F1-0F7ABF4F0794}"/>
              </c:ext>
            </c:extLst>
          </c:dPt>
          <c:cat>
            <c:strRef>
              <c:f>Analysis!$B$16:$B$19</c:f>
              <c:strCache>
                <c:ptCount val="4"/>
                <c:pt idx="0">
                  <c:v>Car</c:v>
                </c:pt>
                <c:pt idx="1">
                  <c:v>Walk</c:v>
                </c:pt>
                <c:pt idx="2">
                  <c:v>Cycle</c:v>
                </c:pt>
                <c:pt idx="3">
                  <c:v>Bus</c:v>
                </c:pt>
              </c:strCache>
            </c:strRef>
          </c:cat>
          <c:val>
            <c:numRef>
              <c:f>Analysis!$C$16:$C$19</c:f>
              <c:numCache>
                <c:formatCode>General</c:formatCode>
                <c:ptCount val="4"/>
                <c:pt idx="0">
                  <c:v>91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7F-40D2-B2BB-12B619243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</xdr:colOff>
      <xdr:row>12</xdr:row>
      <xdr:rowOff>95250</xdr:rowOff>
    </xdr:from>
    <xdr:to>
      <xdr:col>14</xdr:col>
      <xdr:colOff>716280</xdr:colOff>
      <xdr:row>28</xdr:row>
      <xdr:rowOff>26670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CD81A5-BD87-45C0-912D-B3F533AB70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579120</xdr:colOff>
      <xdr:row>7</xdr:row>
      <xdr:rowOff>133350</xdr:rowOff>
    </xdr:from>
    <xdr:to>
      <xdr:col>9</xdr:col>
      <xdr:colOff>384810</xdr:colOff>
      <xdr:row>19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BDEDB9-6DB5-411C-A3B9-AD54E47E10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5"/>
  <sheetViews>
    <sheetView tabSelected="1" workbookViewId="0">
      <selection activeCell="B3" sqref="B3"/>
    </sheetView>
  </sheetViews>
  <sheetFormatPr defaultColWidth="8.83984375" defaultRowHeight="14.4" x14ac:dyDescent="0.55000000000000004"/>
  <cols>
    <col min="1" max="1" width="25.734375" customWidth="1"/>
    <col min="2" max="2" width="14.734375" customWidth="1"/>
    <col min="3" max="3" width="12" customWidth="1"/>
  </cols>
  <sheetData>
    <row r="1" spans="1:3" x14ac:dyDescent="0.55000000000000004">
      <c r="A1" s="1" t="s">
        <v>0</v>
      </c>
      <c r="B1" s="1" t="s">
        <v>1</v>
      </c>
    </row>
    <row r="3" spans="1:3" x14ac:dyDescent="0.55000000000000004">
      <c r="A3" s="1" t="s">
        <v>2</v>
      </c>
      <c r="B3" s="1" t="s">
        <v>3</v>
      </c>
      <c r="C3" s="1" t="s">
        <v>4</v>
      </c>
    </row>
    <row r="4" spans="1:3" x14ac:dyDescent="0.55000000000000004">
      <c r="A4" s="2">
        <v>43709</v>
      </c>
      <c r="B4" s="1">
        <v>16</v>
      </c>
      <c r="C4" s="1">
        <v>13</v>
      </c>
    </row>
    <row r="5" spans="1:3" x14ac:dyDescent="0.55000000000000004">
      <c r="A5" s="2">
        <v>43710</v>
      </c>
      <c r="B5" s="1">
        <v>13</v>
      </c>
      <c r="C5" s="1">
        <v>21</v>
      </c>
    </row>
    <row r="6" spans="1:3" x14ac:dyDescent="0.55000000000000004">
      <c r="A6" s="2">
        <v>43711</v>
      </c>
      <c r="B6" s="1">
        <v>26</v>
      </c>
      <c r="C6" s="1">
        <v>35</v>
      </c>
    </row>
    <row r="7" spans="1:3" x14ac:dyDescent="0.55000000000000004">
      <c r="A7" s="2">
        <v>43712</v>
      </c>
      <c r="B7" s="1">
        <v>24</v>
      </c>
      <c r="C7" s="1">
        <v>21</v>
      </c>
    </row>
    <row r="8" spans="1:3" x14ac:dyDescent="0.55000000000000004">
      <c r="A8" s="2">
        <v>43713</v>
      </c>
      <c r="B8" s="1">
        <v>21</v>
      </c>
      <c r="C8" s="1">
        <v>21</v>
      </c>
    </row>
    <row r="9" spans="1:3" x14ac:dyDescent="0.55000000000000004">
      <c r="A9" s="2">
        <v>43714</v>
      </c>
      <c r="B9" s="1">
        <v>13</v>
      </c>
      <c r="C9" s="1">
        <v>26</v>
      </c>
    </row>
    <row r="10" spans="1:3" x14ac:dyDescent="0.55000000000000004">
      <c r="A10" s="2">
        <v>43715</v>
      </c>
      <c r="B10" s="1">
        <v>7</v>
      </c>
      <c r="C10" s="1">
        <v>10</v>
      </c>
    </row>
    <row r="11" spans="1:3" x14ac:dyDescent="0.55000000000000004">
      <c r="A11" s="2">
        <v>43716</v>
      </c>
      <c r="B11" s="1">
        <v>9</v>
      </c>
      <c r="C11" s="1">
        <v>15</v>
      </c>
    </row>
    <row r="12" spans="1:3" x14ac:dyDescent="0.55000000000000004">
      <c r="A12" s="2">
        <v>43717</v>
      </c>
      <c r="B12" s="1">
        <v>21</v>
      </c>
      <c r="C12" s="1">
        <v>27</v>
      </c>
    </row>
    <row r="13" spans="1:3" x14ac:dyDescent="0.55000000000000004">
      <c r="A13" s="2">
        <v>43718</v>
      </c>
      <c r="B13" s="1">
        <v>16</v>
      </c>
      <c r="C13" s="1">
        <v>23</v>
      </c>
    </row>
    <row r="14" spans="1:3" x14ac:dyDescent="0.55000000000000004">
      <c r="A14" s="2">
        <v>43719</v>
      </c>
      <c r="B14" s="1">
        <v>26</v>
      </c>
      <c r="C14" s="1">
        <v>30</v>
      </c>
    </row>
    <row r="15" spans="1:3" x14ac:dyDescent="0.55000000000000004">
      <c r="A15" s="2">
        <v>43720</v>
      </c>
      <c r="B15" s="1">
        <v>17</v>
      </c>
      <c r="C15" s="1">
        <v>17</v>
      </c>
    </row>
    <row r="16" spans="1:3" x14ac:dyDescent="0.55000000000000004">
      <c r="A16" s="2">
        <v>43721</v>
      </c>
      <c r="B16" s="1">
        <v>16</v>
      </c>
      <c r="C16" s="1">
        <v>31</v>
      </c>
    </row>
    <row r="17" spans="1:3" x14ac:dyDescent="0.55000000000000004">
      <c r="A17" s="2">
        <v>43722</v>
      </c>
      <c r="B17" s="1">
        <v>6</v>
      </c>
      <c r="C17" s="1">
        <v>10</v>
      </c>
    </row>
    <row r="18" spans="1:3" x14ac:dyDescent="0.55000000000000004">
      <c r="A18" s="2">
        <v>43723</v>
      </c>
      <c r="B18" s="1">
        <v>19</v>
      </c>
      <c r="C18" s="1">
        <v>21</v>
      </c>
    </row>
    <row r="19" spans="1:3" x14ac:dyDescent="0.55000000000000004">
      <c r="A19" s="2">
        <v>43724</v>
      </c>
      <c r="B19" s="1">
        <v>21</v>
      </c>
      <c r="C19" s="1">
        <v>22</v>
      </c>
    </row>
    <row r="20" spans="1:3" x14ac:dyDescent="0.55000000000000004">
      <c r="A20" s="2">
        <v>43725</v>
      </c>
      <c r="B20" s="1">
        <v>33</v>
      </c>
      <c r="C20" s="1">
        <v>39</v>
      </c>
    </row>
    <row r="21" spans="1:3" x14ac:dyDescent="0.55000000000000004">
      <c r="A21" s="2">
        <v>43726</v>
      </c>
      <c r="B21" s="1">
        <v>17</v>
      </c>
      <c r="C21" s="1">
        <v>26</v>
      </c>
    </row>
    <row r="22" spans="1:3" x14ac:dyDescent="0.55000000000000004">
      <c r="A22" s="2">
        <v>43727</v>
      </c>
      <c r="B22" s="1">
        <v>17</v>
      </c>
      <c r="C22" s="1">
        <v>25</v>
      </c>
    </row>
    <row r="23" spans="1:3" x14ac:dyDescent="0.55000000000000004">
      <c r="A23" s="2">
        <v>43728</v>
      </c>
      <c r="B23" s="1">
        <v>31</v>
      </c>
      <c r="C23" s="1">
        <v>33</v>
      </c>
    </row>
    <row r="24" spans="1:3" x14ac:dyDescent="0.55000000000000004">
      <c r="A24" s="2">
        <v>43729</v>
      </c>
      <c r="B24" s="1">
        <v>15</v>
      </c>
      <c r="C24" s="1">
        <v>21</v>
      </c>
    </row>
    <row r="25" spans="1:3" x14ac:dyDescent="0.55000000000000004">
      <c r="A25" s="2">
        <v>43730</v>
      </c>
      <c r="B25" s="1">
        <v>8</v>
      </c>
      <c r="C25" s="1">
        <v>9</v>
      </c>
    </row>
    <row r="26" spans="1:3" x14ac:dyDescent="0.55000000000000004">
      <c r="A26" s="2">
        <v>43731</v>
      </c>
      <c r="B26" s="1">
        <v>31</v>
      </c>
      <c r="C26" s="1">
        <v>36</v>
      </c>
    </row>
    <row r="27" spans="1:3" x14ac:dyDescent="0.55000000000000004">
      <c r="A27" s="2">
        <v>43732</v>
      </c>
      <c r="B27" s="1">
        <v>10</v>
      </c>
      <c r="C27" s="1">
        <v>24</v>
      </c>
    </row>
    <row r="28" spans="1:3" x14ac:dyDescent="0.55000000000000004">
      <c r="A28" s="2">
        <v>43733</v>
      </c>
      <c r="B28" s="1">
        <v>27</v>
      </c>
      <c r="C28" s="1">
        <v>32</v>
      </c>
    </row>
    <row r="29" spans="1:3" x14ac:dyDescent="0.55000000000000004">
      <c r="A29" s="2">
        <v>43734</v>
      </c>
      <c r="B29" s="1">
        <v>23</v>
      </c>
      <c r="C29" s="1">
        <v>31</v>
      </c>
    </row>
    <row r="30" spans="1:3" x14ac:dyDescent="0.55000000000000004">
      <c r="A30" s="2">
        <v>43735</v>
      </c>
      <c r="B30" s="1">
        <v>22</v>
      </c>
      <c r="C30" s="1">
        <v>22</v>
      </c>
    </row>
    <row r="31" spans="1:3" x14ac:dyDescent="0.55000000000000004">
      <c r="A31" s="2">
        <v>43736</v>
      </c>
      <c r="B31" s="1">
        <v>4</v>
      </c>
      <c r="C31" s="1">
        <v>8</v>
      </c>
    </row>
    <row r="32" spans="1:3" x14ac:dyDescent="0.55000000000000004">
      <c r="A32" s="2">
        <v>43737</v>
      </c>
      <c r="B32" s="1">
        <v>4</v>
      </c>
      <c r="C32" s="1">
        <v>5</v>
      </c>
    </row>
    <row r="33" spans="1:3" x14ac:dyDescent="0.55000000000000004">
      <c r="A33" s="2">
        <v>43738</v>
      </c>
      <c r="B33" s="1">
        <v>14</v>
      </c>
      <c r="C33" s="1">
        <v>20</v>
      </c>
    </row>
    <row r="34" spans="1:3" x14ac:dyDescent="0.55000000000000004">
      <c r="A34" s="2">
        <v>43739</v>
      </c>
      <c r="B34" s="1">
        <v>16</v>
      </c>
      <c r="C34" s="1">
        <v>21</v>
      </c>
    </row>
    <row r="35" spans="1:3" x14ac:dyDescent="0.55000000000000004">
      <c r="A35" s="2">
        <v>43740</v>
      </c>
      <c r="B35" s="1">
        <v>18</v>
      </c>
      <c r="C35" s="1">
        <v>25</v>
      </c>
    </row>
    <row r="36" spans="1:3" x14ac:dyDescent="0.55000000000000004">
      <c r="A36" s="2">
        <v>43741</v>
      </c>
      <c r="B36" s="1">
        <v>19</v>
      </c>
      <c r="C36" s="1">
        <v>17</v>
      </c>
    </row>
    <row r="37" spans="1:3" x14ac:dyDescent="0.55000000000000004">
      <c r="A37" s="2">
        <v>43742</v>
      </c>
      <c r="B37" s="1">
        <v>27</v>
      </c>
      <c r="C37" s="1">
        <v>24</v>
      </c>
    </row>
    <row r="38" spans="1:3" x14ac:dyDescent="0.55000000000000004">
      <c r="A38" s="2">
        <v>43743</v>
      </c>
      <c r="B38" s="1">
        <v>11</v>
      </c>
      <c r="C38" s="1">
        <v>7</v>
      </c>
    </row>
    <row r="39" spans="1:3" x14ac:dyDescent="0.55000000000000004">
      <c r="A39" s="2">
        <v>43744</v>
      </c>
      <c r="B39" s="1">
        <v>5</v>
      </c>
      <c r="C39" s="1">
        <v>9</v>
      </c>
    </row>
    <row r="40" spans="1:3" x14ac:dyDescent="0.55000000000000004">
      <c r="A40" s="2">
        <v>43745</v>
      </c>
      <c r="B40" s="1">
        <v>15</v>
      </c>
      <c r="C40" s="1">
        <v>21</v>
      </c>
    </row>
    <row r="41" spans="1:3" x14ac:dyDescent="0.55000000000000004">
      <c r="A41" s="2">
        <v>43746</v>
      </c>
      <c r="B41" s="1">
        <v>19</v>
      </c>
      <c r="C41" s="1">
        <v>23</v>
      </c>
    </row>
    <row r="42" spans="1:3" x14ac:dyDescent="0.55000000000000004">
      <c r="A42" s="2">
        <v>43747</v>
      </c>
      <c r="B42" s="1">
        <v>24</v>
      </c>
      <c r="C42" s="1">
        <v>26</v>
      </c>
    </row>
    <row r="43" spans="1:3" x14ac:dyDescent="0.55000000000000004">
      <c r="A43" s="2">
        <v>43748</v>
      </c>
      <c r="B43" s="1">
        <v>13</v>
      </c>
      <c r="C43" s="1">
        <v>17</v>
      </c>
    </row>
    <row r="44" spans="1:3" x14ac:dyDescent="0.55000000000000004">
      <c r="A44" s="2">
        <v>43749</v>
      </c>
      <c r="B44" s="1">
        <v>14</v>
      </c>
      <c r="C44" s="1">
        <v>15</v>
      </c>
    </row>
    <row r="45" spans="1:3" x14ac:dyDescent="0.55000000000000004">
      <c r="A45" s="2">
        <v>43750</v>
      </c>
      <c r="B45" s="1">
        <v>5</v>
      </c>
      <c r="C45" s="1">
        <v>8</v>
      </c>
    </row>
    <row r="46" spans="1:3" x14ac:dyDescent="0.55000000000000004">
      <c r="A46" s="2">
        <v>43751</v>
      </c>
      <c r="B46" s="1">
        <v>9</v>
      </c>
      <c r="C46" s="1">
        <v>14</v>
      </c>
    </row>
    <row r="47" spans="1:3" x14ac:dyDescent="0.55000000000000004">
      <c r="A47" s="2">
        <v>43752</v>
      </c>
      <c r="B47" s="1">
        <v>13</v>
      </c>
      <c r="C47" s="1">
        <v>21</v>
      </c>
    </row>
    <row r="48" spans="1:3" x14ac:dyDescent="0.55000000000000004">
      <c r="A48" s="2">
        <v>43753</v>
      </c>
      <c r="B48" s="1">
        <v>22</v>
      </c>
      <c r="C48" s="1">
        <v>28</v>
      </c>
    </row>
    <row r="49" spans="1:3" x14ac:dyDescent="0.55000000000000004">
      <c r="A49" s="2">
        <v>43754</v>
      </c>
      <c r="B49" s="1">
        <v>25</v>
      </c>
      <c r="C49" s="1">
        <v>27</v>
      </c>
    </row>
    <row r="50" spans="1:3" x14ac:dyDescent="0.55000000000000004">
      <c r="A50" s="2">
        <v>43755</v>
      </c>
      <c r="B50" s="1">
        <v>14</v>
      </c>
      <c r="C50" s="1">
        <v>24</v>
      </c>
    </row>
    <row r="51" spans="1:3" x14ac:dyDescent="0.55000000000000004">
      <c r="A51" s="2">
        <v>43756</v>
      </c>
      <c r="B51" s="1">
        <v>16</v>
      </c>
      <c r="C51" s="1">
        <v>17</v>
      </c>
    </row>
    <row r="52" spans="1:3" x14ac:dyDescent="0.55000000000000004">
      <c r="A52" s="2">
        <v>43757</v>
      </c>
      <c r="B52" s="1">
        <v>8</v>
      </c>
      <c r="C52" s="1">
        <v>8</v>
      </c>
    </row>
    <row r="53" spans="1:3" x14ac:dyDescent="0.55000000000000004">
      <c r="A53" s="2">
        <v>43758</v>
      </c>
      <c r="B53" s="1">
        <v>8</v>
      </c>
      <c r="C53" s="1">
        <v>12</v>
      </c>
    </row>
    <row r="54" spans="1:3" x14ac:dyDescent="0.55000000000000004">
      <c r="A54" s="2">
        <v>43759</v>
      </c>
      <c r="B54" s="1">
        <v>19</v>
      </c>
      <c r="C54" s="1">
        <v>21</v>
      </c>
    </row>
    <row r="55" spans="1:3" x14ac:dyDescent="0.55000000000000004">
      <c r="A55" s="2">
        <v>43760</v>
      </c>
      <c r="B55" s="1">
        <v>21</v>
      </c>
      <c r="C55" s="1">
        <v>23</v>
      </c>
    </row>
    <row r="56" spans="1:3" x14ac:dyDescent="0.55000000000000004">
      <c r="A56" s="2">
        <v>43761</v>
      </c>
      <c r="B56" s="1">
        <v>16</v>
      </c>
      <c r="C56" s="1">
        <v>23</v>
      </c>
    </row>
    <row r="57" spans="1:3" x14ac:dyDescent="0.55000000000000004">
      <c r="A57" s="2">
        <v>43762</v>
      </c>
      <c r="B57" s="1">
        <v>12</v>
      </c>
      <c r="C57" s="1">
        <v>18</v>
      </c>
    </row>
    <row r="58" spans="1:3" x14ac:dyDescent="0.55000000000000004">
      <c r="A58" s="2">
        <v>43763</v>
      </c>
      <c r="B58" s="1">
        <v>17</v>
      </c>
      <c r="C58" s="1">
        <v>15</v>
      </c>
    </row>
    <row r="59" spans="1:3" x14ac:dyDescent="0.55000000000000004">
      <c r="A59" s="2">
        <v>43764</v>
      </c>
      <c r="B59" s="1">
        <v>1</v>
      </c>
      <c r="C59" s="1">
        <v>2</v>
      </c>
    </row>
    <row r="60" spans="1:3" x14ac:dyDescent="0.55000000000000004">
      <c r="A60" s="2">
        <v>43765</v>
      </c>
      <c r="B60" s="1">
        <v>2</v>
      </c>
      <c r="C60" s="1">
        <v>6</v>
      </c>
    </row>
    <row r="61" spans="1:3" x14ac:dyDescent="0.55000000000000004">
      <c r="A61" s="2">
        <v>43766</v>
      </c>
      <c r="B61" s="1">
        <v>8</v>
      </c>
      <c r="C61" s="1">
        <v>23</v>
      </c>
    </row>
    <row r="62" spans="1:3" x14ac:dyDescent="0.55000000000000004">
      <c r="A62" s="2">
        <v>43767</v>
      </c>
      <c r="B62" s="1">
        <v>17</v>
      </c>
      <c r="C62" s="1">
        <v>25</v>
      </c>
    </row>
    <row r="63" spans="1:3" x14ac:dyDescent="0.55000000000000004">
      <c r="A63" s="2">
        <v>43768</v>
      </c>
      <c r="B63" s="1">
        <v>15</v>
      </c>
      <c r="C63" s="1">
        <v>16</v>
      </c>
    </row>
    <row r="64" spans="1:3" x14ac:dyDescent="0.55000000000000004">
      <c r="A64" s="2">
        <v>43769</v>
      </c>
      <c r="B64" s="1">
        <v>6</v>
      </c>
      <c r="C64" s="1">
        <v>11</v>
      </c>
    </row>
    <row r="65" spans="1:3" x14ac:dyDescent="0.55000000000000004">
      <c r="A65" s="2">
        <v>43770</v>
      </c>
      <c r="B65" s="1">
        <v>9</v>
      </c>
      <c r="C65" s="1">
        <v>7</v>
      </c>
    </row>
    <row r="66" spans="1:3" x14ac:dyDescent="0.55000000000000004">
      <c r="A66" s="2">
        <v>43771</v>
      </c>
      <c r="B66" s="1">
        <v>2</v>
      </c>
      <c r="C66" s="1">
        <v>7</v>
      </c>
    </row>
    <row r="67" spans="1:3" x14ac:dyDescent="0.55000000000000004">
      <c r="A67" s="2">
        <v>43772</v>
      </c>
      <c r="B67" s="1">
        <v>5</v>
      </c>
      <c r="C67" s="1">
        <v>8</v>
      </c>
    </row>
    <row r="68" spans="1:3" x14ac:dyDescent="0.55000000000000004">
      <c r="A68" s="2">
        <v>43773</v>
      </c>
      <c r="B68" s="1">
        <v>19</v>
      </c>
      <c r="C68" s="1">
        <v>21</v>
      </c>
    </row>
    <row r="69" spans="1:3" x14ac:dyDescent="0.55000000000000004">
      <c r="A69" s="2">
        <v>43774</v>
      </c>
      <c r="B69" s="1">
        <v>25</v>
      </c>
      <c r="C69" s="1">
        <v>26</v>
      </c>
    </row>
    <row r="70" spans="1:3" x14ac:dyDescent="0.55000000000000004">
      <c r="A70" s="2">
        <v>43775</v>
      </c>
      <c r="B70" s="1">
        <v>15</v>
      </c>
      <c r="C70" s="1">
        <v>20</v>
      </c>
    </row>
    <row r="71" spans="1:3" x14ac:dyDescent="0.55000000000000004">
      <c r="A71" s="2">
        <v>43776</v>
      </c>
      <c r="B71" s="1">
        <v>12</v>
      </c>
      <c r="C71" s="1">
        <v>14</v>
      </c>
    </row>
    <row r="72" spans="1:3" x14ac:dyDescent="0.55000000000000004">
      <c r="A72" s="2">
        <v>43777</v>
      </c>
      <c r="B72" s="1">
        <v>10</v>
      </c>
      <c r="C72" s="1">
        <v>16</v>
      </c>
    </row>
    <row r="73" spans="1:3" x14ac:dyDescent="0.55000000000000004">
      <c r="A73" s="2">
        <v>43778</v>
      </c>
      <c r="B73" s="1">
        <v>2</v>
      </c>
      <c r="C73" s="1">
        <v>5</v>
      </c>
    </row>
    <row r="74" spans="1:3" x14ac:dyDescent="0.55000000000000004">
      <c r="A74" s="2">
        <v>43779</v>
      </c>
      <c r="B74" s="1">
        <v>6</v>
      </c>
      <c r="C74" s="1">
        <v>9</v>
      </c>
    </row>
    <row r="75" spans="1:3" x14ac:dyDescent="0.55000000000000004">
      <c r="A75" s="2">
        <v>43780</v>
      </c>
      <c r="B75" s="1">
        <v>15</v>
      </c>
      <c r="C75" s="1">
        <v>20</v>
      </c>
    </row>
    <row r="76" spans="1:3" x14ac:dyDescent="0.55000000000000004">
      <c r="A76" s="2">
        <v>43781</v>
      </c>
      <c r="B76" s="1">
        <v>19</v>
      </c>
      <c r="C76" s="1">
        <v>26</v>
      </c>
    </row>
    <row r="77" spans="1:3" x14ac:dyDescent="0.55000000000000004">
      <c r="A77" s="2">
        <v>43782</v>
      </c>
      <c r="B77" s="1">
        <v>11</v>
      </c>
      <c r="C77" s="1">
        <v>20</v>
      </c>
    </row>
    <row r="78" spans="1:3" x14ac:dyDescent="0.55000000000000004">
      <c r="A78" s="2">
        <v>43783</v>
      </c>
      <c r="B78" s="1">
        <v>10</v>
      </c>
      <c r="C78" s="1">
        <v>14</v>
      </c>
    </row>
    <row r="79" spans="1:3" x14ac:dyDescent="0.55000000000000004">
      <c r="A79" s="2">
        <v>43784</v>
      </c>
      <c r="B79" s="1">
        <v>17</v>
      </c>
      <c r="C79" s="1">
        <v>19</v>
      </c>
    </row>
    <row r="80" spans="1:3" x14ac:dyDescent="0.55000000000000004">
      <c r="A80" s="2">
        <v>43785</v>
      </c>
      <c r="B80" s="1">
        <v>8</v>
      </c>
      <c r="C80" s="1">
        <v>10</v>
      </c>
    </row>
    <row r="81" spans="1:3" x14ac:dyDescent="0.55000000000000004">
      <c r="A81" s="2">
        <v>43786</v>
      </c>
      <c r="B81" s="1">
        <v>3</v>
      </c>
      <c r="C81" s="1">
        <v>7</v>
      </c>
    </row>
    <row r="82" spans="1:3" x14ac:dyDescent="0.55000000000000004">
      <c r="A82" s="2">
        <v>43787</v>
      </c>
      <c r="B82" s="1">
        <v>17</v>
      </c>
      <c r="C82" s="1">
        <v>22</v>
      </c>
    </row>
    <row r="83" spans="1:3" x14ac:dyDescent="0.55000000000000004">
      <c r="A83" s="2">
        <v>43788</v>
      </c>
      <c r="B83" s="1">
        <v>13</v>
      </c>
      <c r="C83" s="1">
        <v>21</v>
      </c>
    </row>
    <row r="84" spans="1:3" x14ac:dyDescent="0.55000000000000004">
      <c r="A84" s="2">
        <v>43789</v>
      </c>
      <c r="B84" s="1">
        <v>13</v>
      </c>
      <c r="C84" s="1">
        <v>20</v>
      </c>
    </row>
    <row r="85" spans="1:3" x14ac:dyDescent="0.55000000000000004">
      <c r="A85" s="2">
        <v>43790</v>
      </c>
      <c r="B85" s="1">
        <v>16</v>
      </c>
      <c r="C85" s="1">
        <v>21</v>
      </c>
    </row>
    <row r="86" spans="1:3" x14ac:dyDescent="0.55000000000000004">
      <c r="A86" s="2">
        <v>43791</v>
      </c>
      <c r="B86" s="1">
        <v>3</v>
      </c>
      <c r="C86" s="1">
        <v>11</v>
      </c>
    </row>
    <row r="87" spans="1:3" x14ac:dyDescent="0.55000000000000004">
      <c r="A87" s="2">
        <v>43792</v>
      </c>
      <c r="B87" s="1">
        <v>3</v>
      </c>
      <c r="C87" s="1">
        <v>4</v>
      </c>
    </row>
    <row r="88" spans="1:3" x14ac:dyDescent="0.55000000000000004">
      <c r="A88" s="2">
        <v>43793</v>
      </c>
      <c r="B88" s="1">
        <v>7</v>
      </c>
      <c r="C88" s="1">
        <v>11</v>
      </c>
    </row>
    <row r="89" spans="1:3" x14ac:dyDescent="0.55000000000000004">
      <c r="A89" s="2">
        <v>43794</v>
      </c>
      <c r="B89" s="1">
        <v>16</v>
      </c>
      <c r="C89" s="1">
        <v>16</v>
      </c>
    </row>
    <row r="90" spans="1:3" x14ac:dyDescent="0.55000000000000004">
      <c r="A90" s="2">
        <v>43795</v>
      </c>
      <c r="B90" s="1">
        <v>13</v>
      </c>
      <c r="C90" s="1">
        <v>14</v>
      </c>
    </row>
    <row r="91" spans="1:3" x14ac:dyDescent="0.55000000000000004">
      <c r="A91" s="2">
        <v>43796</v>
      </c>
      <c r="B91" s="1">
        <v>19</v>
      </c>
      <c r="C91" s="1">
        <v>20</v>
      </c>
    </row>
    <row r="92" spans="1:3" x14ac:dyDescent="0.55000000000000004">
      <c r="A92" s="2">
        <v>43797</v>
      </c>
      <c r="B92" s="1">
        <v>18</v>
      </c>
      <c r="C92" s="1">
        <v>14</v>
      </c>
    </row>
    <row r="93" spans="1:3" x14ac:dyDescent="0.55000000000000004">
      <c r="A93" s="2">
        <v>43798</v>
      </c>
      <c r="B93" s="1">
        <v>26</v>
      </c>
      <c r="C93" s="1">
        <v>28</v>
      </c>
    </row>
    <row r="94" spans="1:3" x14ac:dyDescent="0.55000000000000004">
      <c r="A94" s="2">
        <v>43799</v>
      </c>
      <c r="B94" s="1">
        <v>1</v>
      </c>
      <c r="C94" s="1">
        <v>5</v>
      </c>
    </row>
    <row r="95" spans="1:3" x14ac:dyDescent="0.55000000000000004">
      <c r="A95" s="2">
        <v>43800</v>
      </c>
      <c r="B95" s="1">
        <v>5</v>
      </c>
      <c r="C95" s="1">
        <v>5</v>
      </c>
    </row>
    <row r="96" spans="1:3" x14ac:dyDescent="0.55000000000000004">
      <c r="A96" s="2">
        <v>43801</v>
      </c>
      <c r="B96" s="1">
        <v>8</v>
      </c>
      <c r="C96" s="1">
        <v>11</v>
      </c>
    </row>
    <row r="97" spans="1:3" x14ac:dyDescent="0.55000000000000004">
      <c r="A97" s="2">
        <v>43802</v>
      </c>
      <c r="B97" s="1">
        <v>11</v>
      </c>
      <c r="C97" s="1">
        <v>20</v>
      </c>
    </row>
    <row r="98" spans="1:3" x14ac:dyDescent="0.55000000000000004">
      <c r="A98" s="2">
        <v>43803</v>
      </c>
      <c r="B98" s="1">
        <v>12</v>
      </c>
      <c r="C98" s="1">
        <v>16</v>
      </c>
    </row>
    <row r="99" spans="1:3" x14ac:dyDescent="0.55000000000000004">
      <c r="A99" s="2">
        <v>43804</v>
      </c>
      <c r="B99" s="1">
        <v>14</v>
      </c>
      <c r="C99" s="1">
        <v>20</v>
      </c>
    </row>
    <row r="100" spans="1:3" x14ac:dyDescent="0.55000000000000004">
      <c r="A100" s="2">
        <v>43805</v>
      </c>
      <c r="B100" s="1">
        <v>7</v>
      </c>
      <c r="C100" s="1">
        <v>12</v>
      </c>
    </row>
    <row r="101" spans="1:3" x14ac:dyDescent="0.55000000000000004">
      <c r="A101" s="2">
        <v>43806</v>
      </c>
      <c r="B101" s="1">
        <v>6</v>
      </c>
      <c r="C101" s="1">
        <v>4</v>
      </c>
    </row>
    <row r="102" spans="1:3" x14ac:dyDescent="0.55000000000000004">
      <c r="A102" s="2">
        <v>43807</v>
      </c>
      <c r="B102" s="1">
        <v>8</v>
      </c>
      <c r="C102" s="1">
        <v>8</v>
      </c>
    </row>
    <row r="103" spans="1:3" x14ac:dyDescent="0.55000000000000004">
      <c r="A103" s="2">
        <v>43808</v>
      </c>
      <c r="B103" s="1">
        <v>12</v>
      </c>
      <c r="C103" s="1">
        <v>19</v>
      </c>
    </row>
    <row r="104" spans="1:3" x14ac:dyDescent="0.55000000000000004">
      <c r="A104" s="2">
        <v>43809</v>
      </c>
      <c r="B104" s="1">
        <v>10</v>
      </c>
      <c r="C104" s="1">
        <v>16</v>
      </c>
    </row>
    <row r="105" spans="1:3" x14ac:dyDescent="0.55000000000000004">
      <c r="A105" s="2">
        <v>43810</v>
      </c>
      <c r="B105" s="1">
        <v>8</v>
      </c>
      <c r="C105" s="1">
        <v>10</v>
      </c>
    </row>
    <row r="106" spans="1:3" x14ac:dyDescent="0.55000000000000004">
      <c r="A106" s="2">
        <v>43811</v>
      </c>
      <c r="B106" s="1">
        <v>6</v>
      </c>
      <c r="C106" s="1">
        <v>15</v>
      </c>
    </row>
    <row r="107" spans="1:3" x14ac:dyDescent="0.55000000000000004">
      <c r="A107" s="2">
        <v>43812</v>
      </c>
      <c r="B107" s="1">
        <v>11</v>
      </c>
      <c r="C107" s="1">
        <v>10</v>
      </c>
    </row>
    <row r="108" spans="1:3" x14ac:dyDescent="0.55000000000000004">
      <c r="A108" s="2">
        <v>43813</v>
      </c>
      <c r="B108" s="1">
        <v>5</v>
      </c>
      <c r="C108" s="1">
        <v>7</v>
      </c>
    </row>
    <row r="109" spans="1:3" x14ac:dyDescent="0.55000000000000004">
      <c r="A109" s="2">
        <v>43814</v>
      </c>
      <c r="B109" s="1">
        <v>1</v>
      </c>
      <c r="C109" s="1">
        <v>2</v>
      </c>
    </row>
    <row r="110" spans="1:3" x14ac:dyDescent="0.55000000000000004">
      <c r="A110" s="2">
        <v>43815</v>
      </c>
      <c r="B110" s="1">
        <v>12</v>
      </c>
      <c r="C110" s="1">
        <v>15</v>
      </c>
    </row>
    <row r="111" spans="1:3" x14ac:dyDescent="0.55000000000000004">
      <c r="A111" s="2">
        <v>43816</v>
      </c>
      <c r="B111" s="1">
        <v>17</v>
      </c>
      <c r="C111" s="1">
        <v>14</v>
      </c>
    </row>
    <row r="112" spans="1:3" x14ac:dyDescent="0.55000000000000004">
      <c r="A112" s="2">
        <v>43817</v>
      </c>
      <c r="B112" s="1">
        <v>12</v>
      </c>
      <c r="C112" s="1">
        <v>19</v>
      </c>
    </row>
    <row r="113" spans="1:3" x14ac:dyDescent="0.55000000000000004">
      <c r="A113" s="2">
        <v>43818</v>
      </c>
      <c r="B113" s="1">
        <v>7</v>
      </c>
      <c r="C113" s="1">
        <v>14</v>
      </c>
    </row>
    <row r="114" spans="1:3" x14ac:dyDescent="0.55000000000000004">
      <c r="A114" s="2">
        <v>43819</v>
      </c>
      <c r="B114" s="1">
        <v>2</v>
      </c>
      <c r="C114" s="1">
        <v>5</v>
      </c>
    </row>
    <row r="115" spans="1:3" x14ac:dyDescent="0.55000000000000004">
      <c r="A115" s="2">
        <v>43820</v>
      </c>
      <c r="B115" s="1">
        <v>4</v>
      </c>
      <c r="C115" s="1">
        <v>3</v>
      </c>
    </row>
    <row r="116" spans="1:3" x14ac:dyDescent="0.55000000000000004">
      <c r="A116" s="2">
        <v>43821</v>
      </c>
      <c r="B116" s="1">
        <v>4</v>
      </c>
      <c r="C116" s="1">
        <v>3</v>
      </c>
    </row>
    <row r="117" spans="1:3" x14ac:dyDescent="0.55000000000000004">
      <c r="A117" s="2">
        <v>43822</v>
      </c>
      <c r="B117" s="1">
        <v>11</v>
      </c>
      <c r="C117" s="1">
        <v>10</v>
      </c>
    </row>
    <row r="118" spans="1:3" x14ac:dyDescent="0.55000000000000004">
      <c r="A118" s="2">
        <v>43823</v>
      </c>
      <c r="B118" s="1">
        <v>4</v>
      </c>
      <c r="C118" s="1">
        <v>5</v>
      </c>
    </row>
    <row r="119" spans="1:3" x14ac:dyDescent="0.55000000000000004">
      <c r="A119" s="2">
        <v>43824</v>
      </c>
      <c r="B119" s="1">
        <v>4</v>
      </c>
      <c r="C119" s="1">
        <v>8</v>
      </c>
    </row>
    <row r="120" spans="1:3" x14ac:dyDescent="0.55000000000000004">
      <c r="A120" s="2">
        <v>43825</v>
      </c>
      <c r="B120" s="1">
        <v>1</v>
      </c>
      <c r="C120" s="1">
        <v>1</v>
      </c>
    </row>
    <row r="121" spans="1:3" x14ac:dyDescent="0.55000000000000004">
      <c r="A121" s="2">
        <v>43826</v>
      </c>
      <c r="B121" s="1">
        <v>5</v>
      </c>
      <c r="C121" s="1">
        <v>12</v>
      </c>
    </row>
    <row r="122" spans="1:3" x14ac:dyDescent="0.55000000000000004">
      <c r="A122" s="2">
        <v>43827</v>
      </c>
      <c r="B122" s="1">
        <v>4</v>
      </c>
      <c r="C122" s="1">
        <v>8</v>
      </c>
    </row>
    <row r="123" spans="1:3" x14ac:dyDescent="0.55000000000000004">
      <c r="A123" s="2">
        <v>43828</v>
      </c>
      <c r="B123" s="1">
        <v>8</v>
      </c>
      <c r="C123" s="1">
        <v>12</v>
      </c>
    </row>
    <row r="124" spans="1:3" x14ac:dyDescent="0.55000000000000004">
      <c r="A124" s="2">
        <v>43829</v>
      </c>
      <c r="B124" s="1">
        <v>7</v>
      </c>
      <c r="C124" s="1">
        <v>11</v>
      </c>
    </row>
    <row r="125" spans="1:3" x14ac:dyDescent="0.55000000000000004">
      <c r="A125" s="2">
        <v>43830</v>
      </c>
      <c r="B125" s="1">
        <v>5</v>
      </c>
      <c r="C125" s="1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60D06-6888-AA40-8AFC-3B3636141740}">
  <dimension ref="A1:O138"/>
  <sheetViews>
    <sheetView workbookViewId="0">
      <selection activeCell="G26" sqref="G26"/>
    </sheetView>
  </sheetViews>
  <sheetFormatPr defaultColWidth="8.83984375" defaultRowHeight="14.4" x14ac:dyDescent="0.55000000000000004"/>
  <cols>
    <col min="1" max="1" width="8.83984375" style="3"/>
    <col min="2" max="2" width="24.1015625" style="3" customWidth="1"/>
    <col min="3" max="3" width="16.20703125" style="3" customWidth="1"/>
    <col min="4" max="4" width="17.83984375" style="3" customWidth="1"/>
    <col min="5" max="5" width="11.68359375" style="3" bestFit="1" customWidth="1"/>
    <col min="6" max="6" width="11.15625" style="3" customWidth="1"/>
    <col min="7" max="8" width="8.83984375" style="3"/>
    <col min="9" max="9" width="10.5234375" style="3" customWidth="1"/>
    <col min="10" max="10" width="10.41796875" style="3" bestFit="1" customWidth="1"/>
    <col min="11" max="11" width="10.5234375" style="3" customWidth="1"/>
    <col min="12" max="12" width="10.7890625" style="3" customWidth="1"/>
    <col min="13" max="13" width="10.62890625" style="3" customWidth="1"/>
    <col min="14" max="14" width="9.68359375" style="3" customWidth="1"/>
    <col min="15" max="15" width="10.3671875" style="3" customWidth="1"/>
    <col min="16" max="16384" width="8.83984375" style="3"/>
  </cols>
  <sheetData>
    <row r="1" spans="1:15" x14ac:dyDescent="0.55000000000000004">
      <c r="B1" s="4" t="s">
        <v>0</v>
      </c>
      <c r="C1" s="4" t="s">
        <v>1</v>
      </c>
    </row>
    <row r="2" spans="1:15" x14ac:dyDescent="0.55000000000000004">
      <c r="I2" s="7" t="s">
        <v>15</v>
      </c>
      <c r="J2" s="3" t="s">
        <v>17</v>
      </c>
      <c r="L2" s="3" t="s">
        <v>18</v>
      </c>
      <c r="N2" s="3" t="s">
        <v>19</v>
      </c>
    </row>
    <row r="3" spans="1:15" x14ac:dyDescent="0.55000000000000004">
      <c r="A3" t="s">
        <v>7</v>
      </c>
      <c r="B3" s="4" t="s">
        <v>2</v>
      </c>
      <c r="C3" s="4" t="s">
        <v>6</v>
      </c>
      <c r="D3" s="4" t="s">
        <v>5</v>
      </c>
      <c r="E3" s="1" t="s">
        <v>3</v>
      </c>
      <c r="F3" s="1" t="s">
        <v>4</v>
      </c>
      <c r="J3" s="4" t="s">
        <v>20</v>
      </c>
      <c r="K3" s="4" t="s">
        <v>21</v>
      </c>
      <c r="L3" s="1" t="s">
        <v>20</v>
      </c>
      <c r="M3" s="1" t="s">
        <v>21</v>
      </c>
      <c r="N3" s="3" t="s">
        <v>17</v>
      </c>
      <c r="O3" s="3" t="s">
        <v>18</v>
      </c>
    </row>
    <row r="4" spans="1:15" x14ac:dyDescent="0.55000000000000004">
      <c r="A4" t="s">
        <v>8</v>
      </c>
      <c r="B4" s="5">
        <v>43709</v>
      </c>
      <c r="C4" s="4">
        <v>32</v>
      </c>
      <c r="D4" s="4">
        <v>110</v>
      </c>
      <c r="E4" s="1">
        <v>16</v>
      </c>
      <c r="F4" s="1">
        <v>13</v>
      </c>
      <c r="I4" s="3" t="s">
        <v>16</v>
      </c>
      <c r="J4" s="8">
        <f>AVERAGE(C4:C125)</f>
        <v>27.688524590163933</v>
      </c>
      <c r="K4" s="8">
        <f>AVERAGE(D4:D125)</f>
        <v>29.352459016393443</v>
      </c>
      <c r="L4" s="8">
        <f>AVERAGE(E4:E125)</f>
        <v>12.672131147540984</v>
      </c>
      <c r="M4" s="8">
        <f>AVERAGE(F4:F125)</f>
        <v>16.393442622950818</v>
      </c>
      <c r="N4" s="8">
        <f>J4+K4</f>
        <v>57.040983606557376</v>
      </c>
      <c r="O4" s="8">
        <f>L4+M4</f>
        <v>29.065573770491802</v>
      </c>
    </row>
    <row r="5" spans="1:15" x14ac:dyDescent="0.55000000000000004">
      <c r="A5" s="6" t="s">
        <v>9</v>
      </c>
      <c r="B5" s="5">
        <v>43710</v>
      </c>
      <c r="C5" s="4">
        <v>27</v>
      </c>
      <c r="D5" s="4">
        <v>35</v>
      </c>
      <c r="E5" s="1">
        <v>13</v>
      </c>
      <c r="F5" s="1">
        <v>21</v>
      </c>
      <c r="I5" t="s">
        <v>8</v>
      </c>
      <c r="J5" s="8">
        <f>AVERAGE(C4,C11,C18,C25,C32,C39,C46,C53,C60,C67,C74,C81,C88,C95,C102,C109,C116,C123)</f>
        <v>23.111111111111111</v>
      </c>
      <c r="K5" s="8">
        <f>AVERAGE(D4,D11,D18,D25,D32,D39,D46,D53,D60,D67,D74,D81,D88,D95,D102,D109,D116,D123)</f>
        <v>32.666666666666664</v>
      </c>
      <c r="L5" s="8">
        <f>AVERAGE(E4,E11,E18,E25,E32,E39,E46,E53,E60,E67,E74,E81,E88,E95,E102,E109,E116,E123)</f>
        <v>7.0555555555555554</v>
      </c>
      <c r="M5" s="8">
        <f>AVERAGE(F4,F11,F18,F25,F32,F39,F46,F53,F60,F67,F74,F81,F88,F95,F102,F109,F116,F123)</f>
        <v>9.3888888888888893</v>
      </c>
      <c r="N5" s="8">
        <f t="shared" ref="N5:N11" si="0">J5+K5</f>
        <v>55.777777777777771</v>
      </c>
      <c r="O5" s="8">
        <f t="shared" ref="O5:O11" si="1">L5+M5</f>
        <v>16.444444444444443</v>
      </c>
    </row>
    <row r="6" spans="1:15" x14ac:dyDescent="0.55000000000000004">
      <c r="A6" s="6" t="s">
        <v>10</v>
      </c>
      <c r="B6" s="5">
        <v>43711</v>
      </c>
      <c r="C6" s="4">
        <v>31</v>
      </c>
      <c r="D6" s="4">
        <v>47</v>
      </c>
      <c r="E6" s="1">
        <v>26</v>
      </c>
      <c r="F6" s="1">
        <v>35</v>
      </c>
      <c r="I6" s="6" t="s">
        <v>9</v>
      </c>
      <c r="J6" s="8">
        <f t="shared" ref="J6:J7" si="2">AVERAGE(C5,C12,C19,C26,C33,C40,C47,C54,C61,C68,C75,C82,C89,C96,C103,C110,C117,C124)</f>
        <v>32.166666666666664</v>
      </c>
      <c r="K6" s="8">
        <f t="shared" ref="K6:K7" si="3">AVERAGE(D5,D12,D19,D26,D33,D40,D47,D54,D61,D68,D75,D82,D89,D96,D103,D110,D117,D124)</f>
        <v>28.944444444444443</v>
      </c>
      <c r="L6" s="8">
        <f t="shared" ref="L6:L7" si="4">AVERAGE(E5,E12,E19,E26,E33,E40,E47,E54,E61,E68,E75,E82,E89,E96,E103,E110,E117,E124)</f>
        <v>15.111111111111111</v>
      </c>
      <c r="M6" s="8">
        <f t="shared" ref="M6:M7" si="5">AVERAGE(F5,F12,F19,F26,F33,F40,F47,F54,F61,F68,F75,F82,F89,F96,F103,F110,F117,F124)</f>
        <v>19.833333333333332</v>
      </c>
      <c r="N6" s="8">
        <f t="shared" si="0"/>
        <v>61.111111111111107</v>
      </c>
      <c r="O6" s="8">
        <f t="shared" si="1"/>
        <v>34.944444444444443</v>
      </c>
    </row>
    <row r="7" spans="1:15" x14ac:dyDescent="0.55000000000000004">
      <c r="A7" s="6" t="s">
        <v>11</v>
      </c>
      <c r="B7" s="5">
        <v>43712</v>
      </c>
      <c r="C7" s="4">
        <v>42</v>
      </c>
      <c r="D7" s="4">
        <v>58</v>
      </c>
      <c r="E7" s="1">
        <v>24</v>
      </c>
      <c r="F7" s="1">
        <v>21</v>
      </c>
      <c r="I7" s="6" t="s">
        <v>10</v>
      </c>
      <c r="J7" s="8">
        <f t="shared" si="2"/>
        <v>28.5</v>
      </c>
      <c r="K7" s="8">
        <f t="shared" si="3"/>
        <v>28.777777777777779</v>
      </c>
      <c r="L7" s="8">
        <f t="shared" si="4"/>
        <v>16.5</v>
      </c>
      <c r="M7" s="8">
        <f t="shared" si="5"/>
        <v>21.722222222222221</v>
      </c>
      <c r="N7" s="8">
        <f t="shared" si="0"/>
        <v>57.277777777777779</v>
      </c>
      <c r="O7" s="8">
        <f t="shared" si="1"/>
        <v>38.222222222222221</v>
      </c>
    </row>
    <row r="8" spans="1:15" x14ac:dyDescent="0.55000000000000004">
      <c r="A8" s="6" t="s">
        <v>12</v>
      </c>
      <c r="B8" s="5">
        <v>43713</v>
      </c>
      <c r="C8" s="4">
        <v>45</v>
      </c>
      <c r="D8" s="4">
        <v>81</v>
      </c>
      <c r="E8" s="1">
        <v>21</v>
      </c>
      <c r="F8" s="1">
        <v>21</v>
      </c>
      <c r="I8" s="6" t="s">
        <v>11</v>
      </c>
      <c r="J8" s="8">
        <f>AVERAGE(C7,C14,C21,C28,C35,C42,C49,C56,C63,C70,C77,C84,C91,C98,C105,C112,C119)</f>
        <v>33</v>
      </c>
      <c r="K8" s="8">
        <f t="shared" ref="K8:M8" si="6">AVERAGE(D7,D14,D21,D28,D35,D42,D49,D56,D63,D70,D77,D84,D91,D98,D105,D112,D119)</f>
        <v>35.352941176470587</v>
      </c>
      <c r="L8" s="8">
        <f t="shared" si="6"/>
        <v>16.823529411764707</v>
      </c>
      <c r="M8" s="8">
        <f t="shared" si="6"/>
        <v>21.117647058823529</v>
      </c>
      <c r="N8" s="8">
        <f t="shared" si="0"/>
        <v>68.35294117647058</v>
      </c>
      <c r="O8" s="8">
        <f t="shared" si="1"/>
        <v>37.941176470588232</v>
      </c>
    </row>
    <row r="9" spans="1:15" x14ac:dyDescent="0.55000000000000004">
      <c r="A9" s="6" t="s">
        <v>13</v>
      </c>
      <c r="B9" s="5">
        <v>43714</v>
      </c>
      <c r="C9" s="4">
        <v>46</v>
      </c>
      <c r="D9" s="4">
        <v>35</v>
      </c>
      <c r="E9" s="1">
        <v>13</v>
      </c>
      <c r="F9" s="1">
        <v>26</v>
      </c>
      <c r="I9" s="6" t="s">
        <v>12</v>
      </c>
      <c r="J9" s="8">
        <f>AVERAGE(C8,C15,C22,C29,C36,C43,C50,C57,C64,C71,C78,C85,C92,C99,C106,C113,C120)</f>
        <v>33.352941176470587</v>
      </c>
      <c r="K9" s="8">
        <f t="shared" ref="K9:M9" si="7">AVERAGE(D8,D15,D22,D29,D36,D43,D50,D57,D64,D71,D78,D85,D92,D99,D106,D113,D120)</f>
        <v>36.764705882352942</v>
      </c>
      <c r="L9" s="8">
        <f t="shared" si="7"/>
        <v>13.294117647058824</v>
      </c>
      <c r="M9" s="8">
        <f t="shared" si="7"/>
        <v>17.294117647058822</v>
      </c>
      <c r="N9" s="8">
        <f t="shared" si="0"/>
        <v>70.117647058823536</v>
      </c>
      <c r="O9" s="8">
        <f t="shared" si="1"/>
        <v>30.588235294117645</v>
      </c>
    </row>
    <row r="10" spans="1:15" x14ac:dyDescent="0.55000000000000004">
      <c r="A10" t="s">
        <v>14</v>
      </c>
      <c r="B10" s="5">
        <v>43715</v>
      </c>
      <c r="C10" s="4">
        <v>17</v>
      </c>
      <c r="D10" s="4">
        <v>27</v>
      </c>
      <c r="E10" s="1">
        <v>7</v>
      </c>
      <c r="F10" s="1">
        <v>10</v>
      </c>
      <c r="I10" s="6" t="s">
        <v>13</v>
      </c>
      <c r="J10" s="8">
        <f>AVERAGE(C9,C16,C23,C30,C37,C44,C51,C58,C65,C72,C79,C86,C93,C100,C107,C114,C121)</f>
        <v>27</v>
      </c>
      <c r="K10" s="8">
        <f t="shared" ref="K10:M10" si="8">AVERAGE(D9,D16,D23,D30,D37,D44,D51,D58,D65,D72,D79,D86,D93,D100,D107,D114,D121)</f>
        <v>24.294117647058822</v>
      </c>
      <c r="L10" s="8">
        <f t="shared" si="8"/>
        <v>14.470588235294118</v>
      </c>
      <c r="M10" s="8">
        <f t="shared" si="8"/>
        <v>17.823529411764707</v>
      </c>
      <c r="N10" s="8">
        <f t="shared" si="0"/>
        <v>51.294117647058826</v>
      </c>
      <c r="O10" s="8">
        <f t="shared" si="1"/>
        <v>32.294117647058826</v>
      </c>
    </row>
    <row r="11" spans="1:15" x14ac:dyDescent="0.55000000000000004">
      <c r="A11" t="s">
        <v>8</v>
      </c>
      <c r="B11" s="5">
        <v>43716</v>
      </c>
      <c r="C11" s="4">
        <v>21</v>
      </c>
      <c r="D11" s="4">
        <v>49</v>
      </c>
      <c r="E11" s="1">
        <v>9</v>
      </c>
      <c r="F11" s="1">
        <v>15</v>
      </c>
      <c r="I11" t="s">
        <v>14</v>
      </c>
      <c r="J11" s="8">
        <f>AVERAGE(C10,C17,C24,C31,C38,C45,C52,C59,C66,C73,C80,C87,C94,C101,C108,C115,C122)</f>
        <v>16.647058823529413</v>
      </c>
      <c r="K11" s="8">
        <f t="shared" ref="K11:M11" si="9">AVERAGE(D10,D17,D24,D31,D38,D45,D52,D59,D66,D73,D80,D87,D94,D101,D108,D115,D122)</f>
        <v>18.529411764705884</v>
      </c>
      <c r="L11" s="8">
        <f t="shared" si="9"/>
        <v>5.4117647058823533</v>
      </c>
      <c r="M11" s="8">
        <f t="shared" si="9"/>
        <v>7.4705882352941178</v>
      </c>
      <c r="N11" s="8">
        <f t="shared" si="0"/>
        <v>35.176470588235297</v>
      </c>
      <c r="O11" s="8">
        <f t="shared" si="1"/>
        <v>12.882352941176471</v>
      </c>
    </row>
    <row r="12" spans="1:15" x14ac:dyDescent="0.55000000000000004">
      <c r="A12" s="6" t="s">
        <v>9</v>
      </c>
      <c r="B12" s="5">
        <v>43717</v>
      </c>
      <c r="C12" s="4">
        <v>37</v>
      </c>
      <c r="D12" s="4">
        <v>32</v>
      </c>
      <c r="E12" s="1">
        <v>21</v>
      </c>
      <c r="F12" s="1">
        <v>27</v>
      </c>
      <c r="I12" s="7" t="s">
        <v>30</v>
      </c>
      <c r="J12" s="3">
        <f>MAX(C4:C125)</f>
        <v>56</v>
      </c>
      <c r="K12" s="3">
        <f t="shared" ref="K12:M12" si="10">MAX(D4:D125)</f>
        <v>110</v>
      </c>
      <c r="L12" s="3">
        <f t="shared" si="10"/>
        <v>33</v>
      </c>
      <c r="M12" s="3">
        <f t="shared" si="10"/>
        <v>39</v>
      </c>
      <c r="N12" s="3">
        <f>J12+K12</f>
        <v>166</v>
      </c>
      <c r="O12" s="3">
        <f>L12+M12</f>
        <v>72</v>
      </c>
    </row>
    <row r="13" spans="1:15" x14ac:dyDescent="0.55000000000000004">
      <c r="A13" s="6" t="s">
        <v>10</v>
      </c>
      <c r="B13" s="5">
        <v>43718</v>
      </c>
      <c r="C13" s="4">
        <v>51</v>
      </c>
      <c r="D13" s="4">
        <v>44</v>
      </c>
      <c r="E13" s="1">
        <v>16</v>
      </c>
      <c r="F13" s="1">
        <v>23</v>
      </c>
    </row>
    <row r="14" spans="1:15" x14ac:dyDescent="0.55000000000000004">
      <c r="A14" s="6" t="s">
        <v>11</v>
      </c>
      <c r="B14" s="5">
        <v>43719</v>
      </c>
      <c r="C14" s="4">
        <v>40</v>
      </c>
      <c r="D14" s="4">
        <v>43</v>
      </c>
      <c r="E14" s="1">
        <v>26</v>
      </c>
      <c r="F14" s="1">
        <v>30</v>
      </c>
      <c r="I14" s="6"/>
    </row>
    <row r="15" spans="1:15" x14ac:dyDescent="0.55000000000000004">
      <c r="A15" s="6" t="s">
        <v>12</v>
      </c>
      <c r="B15" s="5">
        <v>43720</v>
      </c>
      <c r="C15" s="4">
        <v>36</v>
      </c>
      <c r="D15" s="4">
        <v>67</v>
      </c>
      <c r="E15" s="1">
        <v>17</v>
      </c>
      <c r="F15" s="1">
        <v>17</v>
      </c>
      <c r="I15" s="6"/>
    </row>
    <row r="16" spans="1:15" x14ac:dyDescent="0.55000000000000004">
      <c r="A16" s="6" t="s">
        <v>13</v>
      </c>
      <c r="B16" s="5">
        <v>43721</v>
      </c>
      <c r="C16" s="4">
        <v>56</v>
      </c>
      <c r="D16" s="4">
        <v>52</v>
      </c>
      <c r="E16" s="1">
        <v>16</v>
      </c>
      <c r="F16" s="1">
        <v>31</v>
      </c>
      <c r="I16" s="6"/>
    </row>
    <row r="17" spans="1:9" x14ac:dyDescent="0.55000000000000004">
      <c r="A17" t="s">
        <v>14</v>
      </c>
      <c r="B17" s="5">
        <v>43722</v>
      </c>
      <c r="C17" s="4">
        <v>20</v>
      </c>
      <c r="D17" s="4">
        <v>36</v>
      </c>
      <c r="E17" s="1">
        <v>6</v>
      </c>
      <c r="F17" s="1">
        <v>10</v>
      </c>
      <c r="I17" s="6"/>
    </row>
    <row r="18" spans="1:9" x14ac:dyDescent="0.55000000000000004">
      <c r="A18" t="s">
        <v>8</v>
      </c>
      <c r="B18" s="5">
        <v>43723</v>
      </c>
      <c r="C18" s="4">
        <v>22</v>
      </c>
      <c r="D18" s="4">
        <v>100</v>
      </c>
      <c r="E18" s="1">
        <v>19</v>
      </c>
      <c r="F18" s="1">
        <v>21</v>
      </c>
      <c r="I18" s="6"/>
    </row>
    <row r="19" spans="1:9" x14ac:dyDescent="0.55000000000000004">
      <c r="A19" s="6" t="s">
        <v>9</v>
      </c>
      <c r="B19" s="5">
        <v>43724</v>
      </c>
      <c r="C19" s="4">
        <v>49</v>
      </c>
      <c r="D19" s="4">
        <v>49</v>
      </c>
      <c r="E19" s="1">
        <v>21</v>
      </c>
      <c r="F19" s="1">
        <v>22</v>
      </c>
    </row>
    <row r="20" spans="1:9" x14ac:dyDescent="0.55000000000000004">
      <c r="A20" s="6" t="s">
        <v>10</v>
      </c>
      <c r="B20" s="5">
        <v>43725</v>
      </c>
      <c r="C20" s="4">
        <v>50</v>
      </c>
      <c r="D20" s="4">
        <v>51</v>
      </c>
      <c r="E20" s="1">
        <v>33</v>
      </c>
      <c r="F20" s="1">
        <v>39</v>
      </c>
    </row>
    <row r="21" spans="1:9" x14ac:dyDescent="0.55000000000000004">
      <c r="A21" s="6" t="s">
        <v>11</v>
      </c>
      <c r="B21" s="5">
        <v>43726</v>
      </c>
      <c r="C21" s="4">
        <v>45</v>
      </c>
      <c r="D21" s="4">
        <v>51</v>
      </c>
      <c r="E21" s="1">
        <v>17</v>
      </c>
      <c r="F21" s="1">
        <v>26</v>
      </c>
    </row>
    <row r="22" spans="1:9" x14ac:dyDescent="0.55000000000000004">
      <c r="A22" s="6" t="s">
        <v>12</v>
      </c>
      <c r="B22" s="5">
        <v>43727</v>
      </c>
      <c r="C22" s="4">
        <v>42</v>
      </c>
      <c r="D22" s="4">
        <v>39</v>
      </c>
      <c r="E22" s="1">
        <v>17</v>
      </c>
      <c r="F22" s="1">
        <v>25</v>
      </c>
    </row>
    <row r="23" spans="1:9" x14ac:dyDescent="0.55000000000000004">
      <c r="A23" s="6" t="s">
        <v>13</v>
      </c>
      <c r="B23" s="5">
        <v>43728</v>
      </c>
      <c r="C23" s="4">
        <v>37</v>
      </c>
      <c r="D23" s="4">
        <v>51</v>
      </c>
      <c r="E23" s="1">
        <v>31</v>
      </c>
      <c r="F23" s="1">
        <v>33</v>
      </c>
    </row>
    <row r="24" spans="1:9" x14ac:dyDescent="0.55000000000000004">
      <c r="A24" t="s">
        <v>14</v>
      </c>
      <c r="B24" s="5">
        <v>43729</v>
      </c>
      <c r="C24" s="4">
        <v>24</v>
      </c>
      <c r="D24" s="4">
        <v>37</v>
      </c>
      <c r="E24" s="1">
        <v>15</v>
      </c>
      <c r="F24" s="1">
        <v>21</v>
      </c>
    </row>
    <row r="25" spans="1:9" x14ac:dyDescent="0.55000000000000004">
      <c r="A25" t="s">
        <v>8</v>
      </c>
      <c r="B25" s="5">
        <v>43730</v>
      </c>
      <c r="C25" s="4">
        <v>27</v>
      </c>
      <c r="D25" s="4">
        <v>26</v>
      </c>
      <c r="E25" s="1">
        <v>8</v>
      </c>
      <c r="F25" s="1">
        <v>9</v>
      </c>
    </row>
    <row r="26" spans="1:9" x14ac:dyDescent="0.55000000000000004">
      <c r="A26" s="6" t="s">
        <v>9</v>
      </c>
      <c r="B26" s="5">
        <v>43731</v>
      </c>
      <c r="C26" s="4">
        <v>42</v>
      </c>
      <c r="D26" s="4">
        <v>41</v>
      </c>
      <c r="E26" s="1">
        <v>31</v>
      </c>
      <c r="F26" s="1">
        <v>36</v>
      </c>
    </row>
    <row r="27" spans="1:9" x14ac:dyDescent="0.55000000000000004">
      <c r="A27" s="6" t="s">
        <v>10</v>
      </c>
      <c r="B27" s="5">
        <v>43732</v>
      </c>
      <c r="C27" s="4">
        <v>25</v>
      </c>
      <c r="D27" s="4">
        <v>32</v>
      </c>
      <c r="E27" s="1">
        <v>10</v>
      </c>
      <c r="F27" s="1">
        <v>24</v>
      </c>
    </row>
    <row r="28" spans="1:9" x14ac:dyDescent="0.55000000000000004">
      <c r="A28" s="6" t="s">
        <v>11</v>
      </c>
      <c r="B28" s="5">
        <v>43733</v>
      </c>
      <c r="C28" s="4">
        <v>30</v>
      </c>
      <c r="D28" s="4">
        <v>33</v>
      </c>
      <c r="E28" s="1">
        <v>27</v>
      </c>
      <c r="F28" s="1">
        <v>32</v>
      </c>
    </row>
    <row r="29" spans="1:9" x14ac:dyDescent="0.55000000000000004">
      <c r="A29" s="6" t="s">
        <v>12</v>
      </c>
      <c r="B29" s="5">
        <v>43734</v>
      </c>
      <c r="C29" s="4">
        <v>38</v>
      </c>
      <c r="D29" s="4">
        <v>44</v>
      </c>
      <c r="E29" s="1">
        <v>23</v>
      </c>
      <c r="F29" s="1">
        <v>31</v>
      </c>
    </row>
    <row r="30" spans="1:9" x14ac:dyDescent="0.55000000000000004">
      <c r="A30" s="6" t="s">
        <v>13</v>
      </c>
      <c r="B30" s="5">
        <v>43735</v>
      </c>
      <c r="C30" s="4">
        <v>31</v>
      </c>
      <c r="D30" s="4">
        <v>29</v>
      </c>
      <c r="E30" s="1">
        <v>22</v>
      </c>
      <c r="F30" s="1">
        <v>22</v>
      </c>
    </row>
    <row r="31" spans="1:9" x14ac:dyDescent="0.55000000000000004">
      <c r="A31" t="s">
        <v>14</v>
      </c>
      <c r="B31" s="5">
        <v>43736</v>
      </c>
      <c r="C31" s="4">
        <v>18</v>
      </c>
      <c r="D31" s="4">
        <v>16</v>
      </c>
      <c r="E31" s="1">
        <v>4</v>
      </c>
      <c r="F31" s="1">
        <v>8</v>
      </c>
    </row>
    <row r="32" spans="1:9" x14ac:dyDescent="0.55000000000000004">
      <c r="A32" t="s">
        <v>8</v>
      </c>
      <c r="B32" s="5">
        <v>43737</v>
      </c>
      <c r="C32" s="4">
        <v>18</v>
      </c>
      <c r="D32" s="4">
        <v>20</v>
      </c>
      <c r="E32" s="1">
        <v>4</v>
      </c>
      <c r="F32" s="1">
        <v>5</v>
      </c>
    </row>
    <row r="33" spans="1:6" x14ac:dyDescent="0.55000000000000004">
      <c r="A33" s="6" t="s">
        <v>9</v>
      </c>
      <c r="B33" s="5">
        <v>43738</v>
      </c>
      <c r="C33" s="4">
        <v>35</v>
      </c>
      <c r="D33" s="4">
        <v>27</v>
      </c>
      <c r="E33" s="1">
        <v>14</v>
      </c>
      <c r="F33" s="1">
        <v>20</v>
      </c>
    </row>
    <row r="34" spans="1:6" x14ac:dyDescent="0.55000000000000004">
      <c r="A34" s="6" t="s">
        <v>10</v>
      </c>
      <c r="B34" s="5">
        <v>43739</v>
      </c>
      <c r="C34" s="4">
        <v>31</v>
      </c>
      <c r="D34" s="4">
        <v>34</v>
      </c>
      <c r="E34" s="1">
        <v>16</v>
      </c>
      <c r="F34" s="1">
        <v>21</v>
      </c>
    </row>
    <row r="35" spans="1:6" x14ac:dyDescent="0.55000000000000004">
      <c r="A35" s="6" t="s">
        <v>11</v>
      </c>
      <c r="B35" s="5">
        <v>43740</v>
      </c>
      <c r="C35" s="4">
        <v>43</v>
      </c>
      <c r="D35" s="4">
        <v>66</v>
      </c>
      <c r="E35" s="1">
        <v>18</v>
      </c>
      <c r="F35" s="1">
        <v>25</v>
      </c>
    </row>
    <row r="36" spans="1:6" x14ac:dyDescent="0.55000000000000004">
      <c r="A36" s="6" t="s">
        <v>12</v>
      </c>
      <c r="B36" s="5">
        <v>43741</v>
      </c>
      <c r="C36" s="4">
        <v>35</v>
      </c>
      <c r="D36" s="4">
        <v>32</v>
      </c>
      <c r="E36" s="1">
        <v>19</v>
      </c>
      <c r="F36" s="1">
        <v>17</v>
      </c>
    </row>
    <row r="37" spans="1:6" x14ac:dyDescent="0.55000000000000004">
      <c r="A37" s="6" t="s">
        <v>13</v>
      </c>
      <c r="B37" s="5">
        <v>43742</v>
      </c>
      <c r="C37" s="4">
        <v>44</v>
      </c>
      <c r="D37" s="4">
        <v>37</v>
      </c>
      <c r="E37" s="1">
        <v>27</v>
      </c>
      <c r="F37" s="1">
        <v>24</v>
      </c>
    </row>
    <row r="38" spans="1:6" x14ac:dyDescent="0.55000000000000004">
      <c r="A38" t="s">
        <v>14</v>
      </c>
      <c r="B38" s="5">
        <v>43743</v>
      </c>
      <c r="C38" s="4">
        <v>20</v>
      </c>
      <c r="D38" s="4">
        <v>21</v>
      </c>
      <c r="E38" s="1">
        <v>11</v>
      </c>
      <c r="F38" s="1">
        <v>7</v>
      </c>
    </row>
    <row r="39" spans="1:6" x14ac:dyDescent="0.55000000000000004">
      <c r="A39" t="s">
        <v>8</v>
      </c>
      <c r="B39" s="5">
        <v>43744</v>
      </c>
      <c r="C39" s="4">
        <v>28</v>
      </c>
      <c r="D39" s="4">
        <v>27</v>
      </c>
      <c r="E39" s="1">
        <v>5</v>
      </c>
      <c r="F39" s="1">
        <v>9</v>
      </c>
    </row>
    <row r="40" spans="1:6" x14ac:dyDescent="0.55000000000000004">
      <c r="A40" s="6" t="s">
        <v>9</v>
      </c>
      <c r="B40" s="5">
        <v>43745</v>
      </c>
      <c r="C40" s="4">
        <v>29</v>
      </c>
      <c r="D40" s="4">
        <v>23</v>
      </c>
      <c r="E40" s="1">
        <v>15</v>
      </c>
      <c r="F40" s="1">
        <v>21</v>
      </c>
    </row>
    <row r="41" spans="1:6" x14ac:dyDescent="0.55000000000000004">
      <c r="A41" s="6" t="s">
        <v>10</v>
      </c>
      <c r="B41" s="5">
        <v>43746</v>
      </c>
      <c r="C41" s="4">
        <v>30</v>
      </c>
      <c r="D41" s="4">
        <v>24</v>
      </c>
      <c r="E41" s="1">
        <v>19</v>
      </c>
      <c r="F41" s="1">
        <v>23</v>
      </c>
    </row>
    <row r="42" spans="1:6" x14ac:dyDescent="0.55000000000000004">
      <c r="A42" s="6" t="s">
        <v>11</v>
      </c>
      <c r="B42" s="5">
        <v>43747</v>
      </c>
      <c r="C42" s="4">
        <v>40</v>
      </c>
      <c r="D42" s="4">
        <v>30</v>
      </c>
      <c r="E42" s="1">
        <v>24</v>
      </c>
      <c r="F42" s="1">
        <v>26</v>
      </c>
    </row>
    <row r="43" spans="1:6" x14ac:dyDescent="0.55000000000000004">
      <c r="A43" s="6" t="s">
        <v>12</v>
      </c>
      <c r="B43" s="5">
        <v>43748</v>
      </c>
      <c r="C43" s="4">
        <v>41</v>
      </c>
      <c r="D43" s="4">
        <v>31</v>
      </c>
      <c r="E43" s="1">
        <v>13</v>
      </c>
      <c r="F43" s="1">
        <v>17</v>
      </c>
    </row>
    <row r="44" spans="1:6" x14ac:dyDescent="0.55000000000000004">
      <c r="A44" s="6" t="s">
        <v>13</v>
      </c>
      <c r="B44" s="5">
        <v>43749</v>
      </c>
      <c r="C44" s="4">
        <v>22</v>
      </c>
      <c r="D44" s="4">
        <v>24</v>
      </c>
      <c r="E44" s="1">
        <v>14</v>
      </c>
      <c r="F44" s="1">
        <v>15</v>
      </c>
    </row>
    <row r="45" spans="1:6" x14ac:dyDescent="0.55000000000000004">
      <c r="A45" t="s">
        <v>14</v>
      </c>
      <c r="B45" s="5">
        <v>43750</v>
      </c>
      <c r="C45" s="4">
        <v>14</v>
      </c>
      <c r="D45" s="4">
        <v>12</v>
      </c>
      <c r="E45" s="1">
        <v>5</v>
      </c>
      <c r="F45" s="1">
        <v>8</v>
      </c>
    </row>
    <row r="46" spans="1:6" x14ac:dyDescent="0.55000000000000004">
      <c r="A46" t="s">
        <v>8</v>
      </c>
      <c r="B46" s="5">
        <v>43751</v>
      </c>
      <c r="C46" s="4">
        <v>18</v>
      </c>
      <c r="D46" s="4">
        <v>21</v>
      </c>
      <c r="E46" s="1">
        <v>9</v>
      </c>
      <c r="F46" s="1">
        <v>14</v>
      </c>
    </row>
    <row r="47" spans="1:6" x14ac:dyDescent="0.55000000000000004">
      <c r="A47" s="6" t="s">
        <v>9</v>
      </c>
      <c r="B47" s="5">
        <v>43752</v>
      </c>
      <c r="C47" s="4">
        <v>20</v>
      </c>
      <c r="D47" s="4">
        <v>16</v>
      </c>
      <c r="E47" s="1">
        <v>13</v>
      </c>
      <c r="F47" s="1">
        <v>21</v>
      </c>
    </row>
    <row r="48" spans="1:6" x14ac:dyDescent="0.55000000000000004">
      <c r="A48" s="6" t="s">
        <v>10</v>
      </c>
      <c r="B48" s="5">
        <v>43753</v>
      </c>
      <c r="C48" s="4">
        <v>39</v>
      </c>
      <c r="D48" s="4">
        <v>42</v>
      </c>
      <c r="E48" s="1">
        <v>22</v>
      </c>
      <c r="F48" s="1">
        <v>28</v>
      </c>
    </row>
    <row r="49" spans="1:6" x14ac:dyDescent="0.55000000000000004">
      <c r="A49" s="6" t="s">
        <v>11</v>
      </c>
      <c r="B49" s="5">
        <v>43754</v>
      </c>
      <c r="C49" s="4">
        <v>43</v>
      </c>
      <c r="D49" s="4">
        <v>46</v>
      </c>
      <c r="E49" s="1">
        <v>25</v>
      </c>
      <c r="F49" s="1">
        <v>27</v>
      </c>
    </row>
    <row r="50" spans="1:6" x14ac:dyDescent="0.55000000000000004">
      <c r="A50" s="6" t="s">
        <v>12</v>
      </c>
      <c r="B50" s="5">
        <v>43755</v>
      </c>
      <c r="C50" s="4">
        <v>42</v>
      </c>
      <c r="D50" s="4">
        <v>46</v>
      </c>
      <c r="E50" s="1">
        <v>14</v>
      </c>
      <c r="F50" s="1">
        <v>24</v>
      </c>
    </row>
    <row r="51" spans="1:6" x14ac:dyDescent="0.55000000000000004">
      <c r="A51" s="6" t="s">
        <v>13</v>
      </c>
      <c r="B51" s="5">
        <v>43756</v>
      </c>
      <c r="C51" s="4">
        <v>36</v>
      </c>
      <c r="D51" s="4">
        <v>30</v>
      </c>
      <c r="E51" s="1">
        <v>16</v>
      </c>
      <c r="F51" s="1">
        <v>17</v>
      </c>
    </row>
    <row r="52" spans="1:6" x14ac:dyDescent="0.55000000000000004">
      <c r="A52" t="s">
        <v>14</v>
      </c>
      <c r="B52" s="5">
        <v>43757</v>
      </c>
      <c r="C52" s="4">
        <v>29</v>
      </c>
      <c r="D52" s="4">
        <v>27</v>
      </c>
      <c r="E52" s="1">
        <v>8</v>
      </c>
      <c r="F52" s="1">
        <v>8</v>
      </c>
    </row>
    <row r="53" spans="1:6" x14ac:dyDescent="0.55000000000000004">
      <c r="A53" t="s">
        <v>8</v>
      </c>
      <c r="B53" s="5">
        <v>43758</v>
      </c>
      <c r="C53" s="4">
        <v>21</v>
      </c>
      <c r="D53" s="4">
        <v>14</v>
      </c>
      <c r="E53" s="1">
        <v>8</v>
      </c>
      <c r="F53" s="1">
        <v>12</v>
      </c>
    </row>
    <row r="54" spans="1:6" x14ac:dyDescent="0.55000000000000004">
      <c r="A54" s="6" t="s">
        <v>9</v>
      </c>
      <c r="B54" s="5">
        <v>43759</v>
      </c>
      <c r="C54" s="4">
        <v>45</v>
      </c>
      <c r="D54" s="4">
        <v>37</v>
      </c>
      <c r="E54" s="1">
        <v>19</v>
      </c>
      <c r="F54" s="1">
        <v>21</v>
      </c>
    </row>
    <row r="55" spans="1:6" x14ac:dyDescent="0.55000000000000004">
      <c r="A55" s="6" t="s">
        <v>10</v>
      </c>
      <c r="B55" s="5">
        <v>43760</v>
      </c>
      <c r="C55" s="4">
        <v>24</v>
      </c>
      <c r="D55" s="4">
        <v>28</v>
      </c>
      <c r="E55" s="1">
        <v>21</v>
      </c>
      <c r="F55" s="1">
        <v>23</v>
      </c>
    </row>
    <row r="56" spans="1:6" x14ac:dyDescent="0.55000000000000004">
      <c r="A56" s="6" t="s">
        <v>11</v>
      </c>
      <c r="B56" s="5">
        <v>43761</v>
      </c>
      <c r="C56" s="4">
        <v>42</v>
      </c>
      <c r="D56" s="4">
        <v>40</v>
      </c>
      <c r="E56" s="1">
        <v>16</v>
      </c>
      <c r="F56" s="1">
        <v>23</v>
      </c>
    </row>
    <row r="57" spans="1:6" x14ac:dyDescent="0.55000000000000004">
      <c r="A57" s="6" t="s">
        <v>12</v>
      </c>
      <c r="B57" s="5">
        <v>43762</v>
      </c>
      <c r="C57" s="4">
        <v>36</v>
      </c>
      <c r="D57" s="4">
        <v>34</v>
      </c>
      <c r="E57" s="1">
        <v>12</v>
      </c>
      <c r="F57" s="1">
        <v>18</v>
      </c>
    </row>
    <row r="58" spans="1:6" x14ac:dyDescent="0.55000000000000004">
      <c r="A58" s="6" t="s">
        <v>13</v>
      </c>
      <c r="B58" s="5">
        <v>43763</v>
      </c>
      <c r="C58" s="4">
        <v>15</v>
      </c>
      <c r="D58" s="4">
        <v>15</v>
      </c>
      <c r="E58" s="1">
        <v>17</v>
      </c>
      <c r="F58" s="1">
        <v>15</v>
      </c>
    </row>
    <row r="59" spans="1:6" x14ac:dyDescent="0.55000000000000004">
      <c r="A59" t="s">
        <v>14</v>
      </c>
      <c r="B59" s="5">
        <v>43764</v>
      </c>
      <c r="C59" s="4">
        <v>18</v>
      </c>
      <c r="D59" s="4">
        <v>14</v>
      </c>
      <c r="E59" s="1">
        <v>1</v>
      </c>
      <c r="F59" s="1">
        <v>2</v>
      </c>
    </row>
    <row r="60" spans="1:6" x14ac:dyDescent="0.55000000000000004">
      <c r="A60" t="s">
        <v>8</v>
      </c>
      <c r="B60" s="5">
        <v>43765</v>
      </c>
      <c r="C60" s="4">
        <v>25</v>
      </c>
      <c r="D60" s="4">
        <v>23</v>
      </c>
      <c r="E60" s="1">
        <v>2</v>
      </c>
      <c r="F60" s="1">
        <v>6</v>
      </c>
    </row>
    <row r="61" spans="1:6" x14ac:dyDescent="0.55000000000000004">
      <c r="A61" s="6" t="s">
        <v>9</v>
      </c>
      <c r="B61" s="5">
        <v>43766</v>
      </c>
      <c r="C61" s="4">
        <v>32</v>
      </c>
      <c r="D61" s="4">
        <v>26</v>
      </c>
      <c r="E61" s="1">
        <v>8</v>
      </c>
      <c r="F61" s="1">
        <v>23</v>
      </c>
    </row>
    <row r="62" spans="1:6" x14ac:dyDescent="0.55000000000000004">
      <c r="A62" s="6" t="s">
        <v>10</v>
      </c>
      <c r="B62" s="5">
        <v>43767</v>
      </c>
      <c r="C62" s="4">
        <v>13</v>
      </c>
      <c r="D62" s="4">
        <v>15</v>
      </c>
      <c r="E62" s="1">
        <v>17</v>
      </c>
      <c r="F62" s="1">
        <v>25</v>
      </c>
    </row>
    <row r="63" spans="1:6" x14ac:dyDescent="0.55000000000000004">
      <c r="A63" s="6" t="s">
        <v>11</v>
      </c>
      <c r="B63" s="5">
        <v>43768</v>
      </c>
      <c r="C63" s="4">
        <v>25</v>
      </c>
      <c r="D63" s="4">
        <v>22</v>
      </c>
      <c r="E63" s="1">
        <v>15</v>
      </c>
      <c r="F63" s="1">
        <v>16</v>
      </c>
    </row>
    <row r="64" spans="1:6" x14ac:dyDescent="0.55000000000000004">
      <c r="A64" s="6" t="s">
        <v>12</v>
      </c>
      <c r="B64" s="5">
        <v>43769</v>
      </c>
      <c r="C64" s="4">
        <v>35</v>
      </c>
      <c r="D64" s="4">
        <v>28</v>
      </c>
      <c r="E64" s="1">
        <v>6</v>
      </c>
      <c r="F64" s="1">
        <v>11</v>
      </c>
    </row>
    <row r="65" spans="1:6" x14ac:dyDescent="0.55000000000000004">
      <c r="A65" s="6" t="s">
        <v>13</v>
      </c>
      <c r="B65" s="5">
        <v>43770</v>
      </c>
      <c r="C65" s="4">
        <v>19</v>
      </c>
      <c r="D65" s="4">
        <v>18</v>
      </c>
      <c r="E65" s="1">
        <v>9</v>
      </c>
      <c r="F65" s="1">
        <v>7</v>
      </c>
    </row>
    <row r="66" spans="1:6" x14ac:dyDescent="0.55000000000000004">
      <c r="A66" t="s">
        <v>14</v>
      </c>
      <c r="B66" s="5">
        <v>43771</v>
      </c>
      <c r="C66" s="4">
        <v>4</v>
      </c>
      <c r="D66" s="4">
        <v>8</v>
      </c>
      <c r="E66" s="1">
        <v>2</v>
      </c>
      <c r="F66" s="1">
        <v>7</v>
      </c>
    </row>
    <row r="67" spans="1:6" x14ac:dyDescent="0.55000000000000004">
      <c r="A67" t="s">
        <v>8</v>
      </c>
      <c r="B67" s="5">
        <v>43772</v>
      </c>
      <c r="C67" s="4">
        <v>25</v>
      </c>
      <c r="D67" s="4">
        <v>17</v>
      </c>
      <c r="E67" s="1">
        <v>5</v>
      </c>
      <c r="F67" s="1">
        <v>8</v>
      </c>
    </row>
    <row r="68" spans="1:6" x14ac:dyDescent="0.55000000000000004">
      <c r="A68" s="6" t="s">
        <v>9</v>
      </c>
      <c r="B68" s="5">
        <v>43773</v>
      </c>
      <c r="C68" s="4">
        <v>43</v>
      </c>
      <c r="D68" s="4">
        <v>43</v>
      </c>
      <c r="E68" s="1">
        <v>19</v>
      </c>
      <c r="F68" s="1">
        <v>21</v>
      </c>
    </row>
    <row r="69" spans="1:6" x14ac:dyDescent="0.55000000000000004">
      <c r="A69" s="6" t="s">
        <v>10</v>
      </c>
      <c r="B69" s="5">
        <v>43774</v>
      </c>
      <c r="C69" s="4">
        <v>40</v>
      </c>
      <c r="D69" s="4">
        <v>34</v>
      </c>
      <c r="E69" s="1">
        <v>25</v>
      </c>
      <c r="F69" s="1">
        <v>26</v>
      </c>
    </row>
    <row r="70" spans="1:6" x14ac:dyDescent="0.55000000000000004">
      <c r="A70" s="6" t="s">
        <v>11</v>
      </c>
      <c r="B70" s="5">
        <v>43775</v>
      </c>
      <c r="C70" s="4">
        <v>39</v>
      </c>
      <c r="D70" s="4">
        <v>38</v>
      </c>
      <c r="E70" s="1">
        <v>15</v>
      </c>
      <c r="F70" s="1">
        <v>20</v>
      </c>
    </row>
    <row r="71" spans="1:6" x14ac:dyDescent="0.55000000000000004">
      <c r="A71" s="6" t="s">
        <v>12</v>
      </c>
      <c r="B71" s="5">
        <v>43776</v>
      </c>
      <c r="C71" s="4">
        <v>35</v>
      </c>
      <c r="D71" s="4">
        <v>31</v>
      </c>
      <c r="E71" s="1">
        <v>12</v>
      </c>
      <c r="F71" s="1">
        <v>14</v>
      </c>
    </row>
    <row r="72" spans="1:6" x14ac:dyDescent="0.55000000000000004">
      <c r="A72" s="6" t="s">
        <v>13</v>
      </c>
      <c r="B72" s="5">
        <v>43777</v>
      </c>
      <c r="C72" s="4">
        <v>24</v>
      </c>
      <c r="D72" s="4">
        <v>15</v>
      </c>
      <c r="E72" s="1">
        <v>10</v>
      </c>
      <c r="F72" s="1">
        <v>16</v>
      </c>
    </row>
    <row r="73" spans="1:6" x14ac:dyDescent="0.55000000000000004">
      <c r="A73" t="s">
        <v>14</v>
      </c>
      <c r="B73" s="5">
        <v>43778</v>
      </c>
      <c r="C73" s="4">
        <v>9</v>
      </c>
      <c r="D73" s="4">
        <v>8</v>
      </c>
      <c r="E73" s="1">
        <v>2</v>
      </c>
      <c r="F73" s="1">
        <v>5</v>
      </c>
    </row>
    <row r="74" spans="1:6" x14ac:dyDescent="0.55000000000000004">
      <c r="A74" t="s">
        <v>8</v>
      </c>
      <c r="B74" s="5">
        <v>43779</v>
      </c>
      <c r="C74" s="4">
        <v>24</v>
      </c>
      <c r="D74" s="4">
        <v>29</v>
      </c>
      <c r="E74" s="1">
        <v>6</v>
      </c>
      <c r="F74" s="1">
        <v>9</v>
      </c>
    </row>
    <row r="75" spans="1:6" x14ac:dyDescent="0.55000000000000004">
      <c r="A75" s="6" t="s">
        <v>9</v>
      </c>
      <c r="B75" s="5">
        <v>43780</v>
      </c>
      <c r="C75" s="4">
        <v>38</v>
      </c>
      <c r="D75" s="4">
        <v>34</v>
      </c>
      <c r="E75" s="1">
        <v>15</v>
      </c>
      <c r="F75" s="1">
        <v>20</v>
      </c>
    </row>
    <row r="76" spans="1:6" x14ac:dyDescent="0.55000000000000004">
      <c r="A76" s="6" t="s">
        <v>10</v>
      </c>
      <c r="B76" s="5">
        <v>43781</v>
      </c>
      <c r="C76" s="4">
        <v>37</v>
      </c>
      <c r="D76" s="4">
        <v>33</v>
      </c>
      <c r="E76" s="1">
        <v>19</v>
      </c>
      <c r="F76" s="1">
        <v>26</v>
      </c>
    </row>
    <row r="77" spans="1:6" x14ac:dyDescent="0.55000000000000004">
      <c r="A77" s="6" t="s">
        <v>11</v>
      </c>
      <c r="B77" s="5">
        <v>43782</v>
      </c>
      <c r="C77" s="4">
        <v>30</v>
      </c>
      <c r="D77" s="4">
        <v>36</v>
      </c>
      <c r="E77" s="1">
        <v>11</v>
      </c>
      <c r="F77" s="1">
        <v>20</v>
      </c>
    </row>
    <row r="78" spans="1:6" x14ac:dyDescent="0.55000000000000004">
      <c r="A78" s="6" t="s">
        <v>12</v>
      </c>
      <c r="B78" s="5">
        <v>43783</v>
      </c>
      <c r="C78" s="4">
        <v>24</v>
      </c>
      <c r="D78" s="4">
        <v>18</v>
      </c>
      <c r="E78" s="1">
        <v>10</v>
      </c>
      <c r="F78" s="1">
        <v>14</v>
      </c>
    </row>
    <row r="79" spans="1:6" x14ac:dyDescent="0.55000000000000004">
      <c r="A79" s="6" t="s">
        <v>13</v>
      </c>
      <c r="B79" s="5">
        <v>43784</v>
      </c>
      <c r="C79" s="4">
        <v>20</v>
      </c>
      <c r="D79" s="4">
        <v>19</v>
      </c>
      <c r="E79" s="1">
        <v>17</v>
      </c>
      <c r="F79" s="1">
        <v>19</v>
      </c>
    </row>
    <row r="80" spans="1:6" x14ac:dyDescent="0.55000000000000004">
      <c r="A80" t="s">
        <v>14</v>
      </c>
      <c r="B80" s="5">
        <v>43785</v>
      </c>
      <c r="C80" s="4">
        <v>18</v>
      </c>
      <c r="D80" s="4">
        <v>23</v>
      </c>
      <c r="E80" s="1">
        <v>8</v>
      </c>
      <c r="F80" s="1">
        <v>10</v>
      </c>
    </row>
    <row r="81" spans="1:6" x14ac:dyDescent="0.55000000000000004">
      <c r="A81" t="s">
        <v>8</v>
      </c>
      <c r="B81" s="5">
        <v>43786</v>
      </c>
      <c r="C81" s="4">
        <v>25</v>
      </c>
      <c r="D81" s="4">
        <v>24</v>
      </c>
      <c r="E81" s="1">
        <v>3</v>
      </c>
      <c r="F81" s="1">
        <v>7</v>
      </c>
    </row>
    <row r="82" spans="1:6" x14ac:dyDescent="0.55000000000000004">
      <c r="A82" s="6" t="s">
        <v>9</v>
      </c>
      <c r="B82" s="5">
        <v>43787</v>
      </c>
      <c r="C82" s="4">
        <v>35</v>
      </c>
      <c r="D82" s="4">
        <v>31</v>
      </c>
      <c r="E82" s="1">
        <v>17</v>
      </c>
      <c r="F82" s="1">
        <v>22</v>
      </c>
    </row>
    <row r="83" spans="1:6" x14ac:dyDescent="0.55000000000000004">
      <c r="A83" s="6" t="s">
        <v>10</v>
      </c>
      <c r="B83" s="5">
        <v>43788</v>
      </c>
      <c r="C83" s="4">
        <v>29</v>
      </c>
      <c r="D83" s="4">
        <v>25</v>
      </c>
      <c r="E83" s="1">
        <v>13</v>
      </c>
      <c r="F83" s="1">
        <v>21</v>
      </c>
    </row>
    <row r="84" spans="1:6" x14ac:dyDescent="0.55000000000000004">
      <c r="A84" s="6" t="s">
        <v>11</v>
      </c>
      <c r="B84" s="5">
        <v>43789</v>
      </c>
      <c r="C84" s="4">
        <v>35</v>
      </c>
      <c r="D84" s="4">
        <v>27</v>
      </c>
      <c r="E84" s="1">
        <v>13</v>
      </c>
      <c r="F84" s="1">
        <v>20</v>
      </c>
    </row>
    <row r="85" spans="1:6" x14ac:dyDescent="0.55000000000000004">
      <c r="A85" s="6" t="s">
        <v>12</v>
      </c>
      <c r="B85" s="5">
        <v>43790</v>
      </c>
      <c r="C85" s="4">
        <v>32</v>
      </c>
      <c r="D85" s="4">
        <v>36</v>
      </c>
      <c r="E85" s="1">
        <v>16</v>
      </c>
      <c r="F85" s="1">
        <v>21</v>
      </c>
    </row>
    <row r="86" spans="1:6" x14ac:dyDescent="0.55000000000000004">
      <c r="A86" s="6" t="s">
        <v>13</v>
      </c>
      <c r="B86" s="5">
        <v>43791</v>
      </c>
      <c r="C86" s="4">
        <v>16</v>
      </c>
      <c r="D86" s="4">
        <v>18</v>
      </c>
      <c r="E86" s="1">
        <v>3</v>
      </c>
      <c r="F86" s="1">
        <v>11</v>
      </c>
    </row>
    <row r="87" spans="1:6" x14ac:dyDescent="0.55000000000000004">
      <c r="A87" t="s">
        <v>14</v>
      </c>
      <c r="B87" s="5">
        <v>43792</v>
      </c>
      <c r="C87" s="4">
        <v>14</v>
      </c>
      <c r="D87" s="4">
        <v>11</v>
      </c>
      <c r="E87" s="1">
        <v>3</v>
      </c>
      <c r="F87" s="1">
        <v>4</v>
      </c>
    </row>
    <row r="88" spans="1:6" x14ac:dyDescent="0.55000000000000004">
      <c r="A88" t="s">
        <v>8</v>
      </c>
      <c r="B88" s="5">
        <v>43793</v>
      </c>
      <c r="C88" s="4">
        <v>24</v>
      </c>
      <c r="D88" s="4">
        <v>26</v>
      </c>
      <c r="E88" s="1">
        <v>7</v>
      </c>
      <c r="F88" s="1">
        <v>11</v>
      </c>
    </row>
    <row r="89" spans="1:6" x14ac:dyDescent="0.55000000000000004">
      <c r="A89" s="6" t="s">
        <v>9</v>
      </c>
      <c r="B89" s="5">
        <v>43794</v>
      </c>
      <c r="C89" s="4">
        <v>25</v>
      </c>
      <c r="D89" s="4">
        <v>12</v>
      </c>
      <c r="E89" s="1">
        <v>16</v>
      </c>
      <c r="F89" s="1">
        <v>16</v>
      </c>
    </row>
    <row r="90" spans="1:6" x14ac:dyDescent="0.55000000000000004">
      <c r="A90" s="6" t="s">
        <v>10</v>
      </c>
      <c r="B90" s="5">
        <v>43795</v>
      </c>
      <c r="C90" s="4">
        <v>20</v>
      </c>
      <c r="D90" s="4">
        <v>20</v>
      </c>
      <c r="E90" s="1">
        <v>13</v>
      </c>
      <c r="F90" s="1">
        <v>14</v>
      </c>
    </row>
    <row r="91" spans="1:6" x14ac:dyDescent="0.55000000000000004">
      <c r="A91" s="6" t="s">
        <v>11</v>
      </c>
      <c r="B91" s="5">
        <v>43796</v>
      </c>
      <c r="C91" s="4">
        <v>30</v>
      </c>
      <c r="D91" s="4">
        <v>19</v>
      </c>
      <c r="E91" s="1">
        <v>19</v>
      </c>
      <c r="F91" s="1">
        <v>20</v>
      </c>
    </row>
    <row r="92" spans="1:6" x14ac:dyDescent="0.55000000000000004">
      <c r="A92" s="6" t="s">
        <v>12</v>
      </c>
      <c r="B92" s="5">
        <v>43797</v>
      </c>
      <c r="C92" s="4">
        <v>42</v>
      </c>
      <c r="D92" s="4">
        <v>40</v>
      </c>
      <c r="E92" s="1">
        <v>18</v>
      </c>
      <c r="F92" s="1">
        <v>14</v>
      </c>
    </row>
    <row r="93" spans="1:6" x14ac:dyDescent="0.55000000000000004">
      <c r="A93" s="6" t="s">
        <v>13</v>
      </c>
      <c r="B93" s="5">
        <v>43798</v>
      </c>
      <c r="C93" s="4">
        <v>38</v>
      </c>
      <c r="D93" s="4">
        <v>21</v>
      </c>
      <c r="E93" s="1">
        <v>26</v>
      </c>
      <c r="F93" s="1">
        <v>28</v>
      </c>
    </row>
    <row r="94" spans="1:6" x14ac:dyDescent="0.55000000000000004">
      <c r="A94" t="s">
        <v>14</v>
      </c>
      <c r="B94" s="5">
        <v>43799</v>
      </c>
      <c r="C94" s="4">
        <v>13</v>
      </c>
      <c r="D94" s="4">
        <v>10</v>
      </c>
      <c r="E94" s="1">
        <v>1</v>
      </c>
      <c r="F94" s="1">
        <v>5</v>
      </c>
    </row>
    <row r="95" spans="1:6" x14ac:dyDescent="0.55000000000000004">
      <c r="A95" t="s">
        <v>8</v>
      </c>
      <c r="B95" s="5">
        <v>43800</v>
      </c>
      <c r="C95" s="4">
        <v>30</v>
      </c>
      <c r="D95" s="4">
        <v>23</v>
      </c>
      <c r="E95" s="1">
        <v>5</v>
      </c>
      <c r="F95" s="1">
        <v>5</v>
      </c>
    </row>
    <row r="96" spans="1:6" x14ac:dyDescent="0.55000000000000004">
      <c r="A96" s="6" t="s">
        <v>9</v>
      </c>
      <c r="B96" s="5">
        <v>43801</v>
      </c>
      <c r="C96" s="4">
        <v>29</v>
      </c>
      <c r="D96" s="4">
        <v>22</v>
      </c>
      <c r="E96" s="1">
        <v>8</v>
      </c>
      <c r="F96" s="1">
        <v>11</v>
      </c>
    </row>
    <row r="97" spans="1:6" x14ac:dyDescent="0.55000000000000004">
      <c r="A97" s="6" t="s">
        <v>10</v>
      </c>
      <c r="B97" s="5">
        <v>43802</v>
      </c>
      <c r="C97" s="4">
        <v>30</v>
      </c>
      <c r="D97" s="4">
        <v>22</v>
      </c>
      <c r="E97" s="1">
        <v>11</v>
      </c>
      <c r="F97" s="1">
        <v>20</v>
      </c>
    </row>
    <row r="98" spans="1:6" x14ac:dyDescent="0.55000000000000004">
      <c r="A98" s="6" t="s">
        <v>11</v>
      </c>
      <c r="B98" s="5">
        <v>43803</v>
      </c>
      <c r="C98" s="4">
        <v>24</v>
      </c>
      <c r="D98" s="4">
        <v>27</v>
      </c>
      <c r="E98" s="1">
        <v>12</v>
      </c>
      <c r="F98" s="1">
        <v>16</v>
      </c>
    </row>
    <row r="99" spans="1:6" x14ac:dyDescent="0.55000000000000004">
      <c r="A99" s="6" t="s">
        <v>12</v>
      </c>
      <c r="B99" s="5">
        <v>43804</v>
      </c>
      <c r="C99" s="4">
        <v>35</v>
      </c>
      <c r="D99" s="4">
        <v>49</v>
      </c>
      <c r="E99" s="1">
        <v>14</v>
      </c>
      <c r="F99" s="1">
        <v>20</v>
      </c>
    </row>
    <row r="100" spans="1:6" x14ac:dyDescent="0.55000000000000004">
      <c r="A100" s="6" t="s">
        <v>13</v>
      </c>
      <c r="B100" s="5">
        <v>43805</v>
      </c>
      <c r="C100" s="4">
        <v>19</v>
      </c>
      <c r="D100" s="4">
        <v>18</v>
      </c>
      <c r="E100" s="1">
        <v>7</v>
      </c>
      <c r="F100" s="1">
        <v>12</v>
      </c>
    </row>
    <row r="101" spans="1:6" x14ac:dyDescent="0.55000000000000004">
      <c r="A101" t="s">
        <v>14</v>
      </c>
      <c r="B101" s="5">
        <v>43806</v>
      </c>
      <c r="C101" s="4">
        <v>25</v>
      </c>
      <c r="D101" s="4">
        <v>21</v>
      </c>
      <c r="E101" s="1">
        <v>6</v>
      </c>
      <c r="F101" s="1">
        <v>4</v>
      </c>
    </row>
    <row r="102" spans="1:6" x14ac:dyDescent="0.55000000000000004">
      <c r="A102" t="s">
        <v>8</v>
      </c>
      <c r="B102" s="5">
        <v>43807</v>
      </c>
      <c r="C102" s="4">
        <v>23</v>
      </c>
      <c r="D102" s="4">
        <v>17</v>
      </c>
      <c r="E102" s="1">
        <v>8</v>
      </c>
      <c r="F102" s="1">
        <v>8</v>
      </c>
    </row>
    <row r="103" spans="1:6" x14ac:dyDescent="0.55000000000000004">
      <c r="A103" s="6" t="s">
        <v>9</v>
      </c>
      <c r="B103" s="5">
        <v>43808</v>
      </c>
      <c r="C103" s="4">
        <v>28</v>
      </c>
      <c r="D103" s="4">
        <v>22</v>
      </c>
      <c r="E103" s="1">
        <v>12</v>
      </c>
      <c r="F103" s="1">
        <v>19</v>
      </c>
    </row>
    <row r="104" spans="1:6" x14ac:dyDescent="0.55000000000000004">
      <c r="A104" s="6" t="s">
        <v>10</v>
      </c>
      <c r="B104" s="5">
        <v>43809</v>
      </c>
      <c r="C104" s="4">
        <v>13</v>
      </c>
      <c r="D104" s="4">
        <v>19</v>
      </c>
      <c r="E104" s="1">
        <v>10</v>
      </c>
      <c r="F104" s="1">
        <v>16</v>
      </c>
    </row>
    <row r="105" spans="1:6" x14ac:dyDescent="0.55000000000000004">
      <c r="A105" s="6" t="s">
        <v>11</v>
      </c>
      <c r="B105" s="5">
        <v>43810</v>
      </c>
      <c r="C105" s="4">
        <v>22</v>
      </c>
      <c r="D105" s="4">
        <v>25</v>
      </c>
      <c r="E105" s="1">
        <v>8</v>
      </c>
      <c r="F105" s="1">
        <v>10</v>
      </c>
    </row>
    <row r="106" spans="1:6" x14ac:dyDescent="0.55000000000000004">
      <c r="A106" s="6" t="s">
        <v>12</v>
      </c>
      <c r="B106" s="5">
        <v>43811</v>
      </c>
      <c r="C106" s="4">
        <v>20</v>
      </c>
      <c r="D106" s="4">
        <v>24</v>
      </c>
      <c r="E106" s="1">
        <v>6</v>
      </c>
      <c r="F106" s="1">
        <v>15</v>
      </c>
    </row>
    <row r="107" spans="1:6" x14ac:dyDescent="0.55000000000000004">
      <c r="A107" s="6" t="s">
        <v>13</v>
      </c>
      <c r="B107" s="5">
        <v>43812</v>
      </c>
      <c r="C107" s="4">
        <v>15</v>
      </c>
      <c r="D107" s="4">
        <v>12</v>
      </c>
      <c r="E107" s="1">
        <v>11</v>
      </c>
      <c r="F107" s="1">
        <v>10</v>
      </c>
    </row>
    <row r="108" spans="1:6" x14ac:dyDescent="0.55000000000000004">
      <c r="A108" t="s">
        <v>14</v>
      </c>
      <c r="B108" s="5">
        <v>43813</v>
      </c>
      <c r="C108" s="4">
        <v>14</v>
      </c>
      <c r="D108" s="4">
        <v>16</v>
      </c>
      <c r="E108" s="1">
        <v>5</v>
      </c>
      <c r="F108" s="1">
        <v>7</v>
      </c>
    </row>
    <row r="109" spans="1:6" x14ac:dyDescent="0.55000000000000004">
      <c r="A109" t="s">
        <v>8</v>
      </c>
      <c r="B109" s="5">
        <v>43814</v>
      </c>
      <c r="C109" s="4">
        <v>14</v>
      </c>
      <c r="D109" s="4">
        <v>15</v>
      </c>
      <c r="E109" s="1">
        <v>1</v>
      </c>
      <c r="F109" s="1">
        <v>2</v>
      </c>
    </row>
    <row r="110" spans="1:6" x14ac:dyDescent="0.55000000000000004">
      <c r="A110" s="6" t="s">
        <v>9</v>
      </c>
      <c r="B110" s="5">
        <v>43815</v>
      </c>
      <c r="C110" s="4">
        <v>25</v>
      </c>
      <c r="D110" s="4">
        <v>37</v>
      </c>
      <c r="E110" s="1">
        <v>12</v>
      </c>
      <c r="F110" s="1">
        <v>15</v>
      </c>
    </row>
    <row r="111" spans="1:6" x14ac:dyDescent="0.55000000000000004">
      <c r="A111" s="6" t="s">
        <v>10</v>
      </c>
      <c r="B111" s="5">
        <v>43816</v>
      </c>
      <c r="C111" s="4">
        <v>26</v>
      </c>
      <c r="D111" s="4">
        <v>27</v>
      </c>
      <c r="E111" s="1">
        <v>17</v>
      </c>
      <c r="F111" s="1">
        <v>14</v>
      </c>
    </row>
    <row r="112" spans="1:6" x14ac:dyDescent="0.55000000000000004">
      <c r="A112" s="6" t="s">
        <v>11</v>
      </c>
      <c r="B112" s="5">
        <v>43817</v>
      </c>
      <c r="C112" s="4">
        <v>16</v>
      </c>
      <c r="D112" s="4">
        <v>23</v>
      </c>
      <c r="E112" s="1">
        <v>12</v>
      </c>
      <c r="F112" s="1">
        <v>19</v>
      </c>
    </row>
    <row r="113" spans="1:6" x14ac:dyDescent="0.55000000000000004">
      <c r="A113" s="6" t="s">
        <v>12</v>
      </c>
      <c r="B113" s="5">
        <v>43818</v>
      </c>
      <c r="C113" s="4">
        <v>18</v>
      </c>
      <c r="D113" s="4">
        <v>19</v>
      </c>
      <c r="E113" s="1">
        <v>7</v>
      </c>
      <c r="F113" s="1">
        <v>14</v>
      </c>
    </row>
    <row r="114" spans="1:6" x14ac:dyDescent="0.55000000000000004">
      <c r="A114" s="6" t="s">
        <v>13</v>
      </c>
      <c r="B114" s="5">
        <v>43819</v>
      </c>
      <c r="C114" s="4">
        <v>8</v>
      </c>
      <c r="D114" s="4">
        <v>6</v>
      </c>
      <c r="E114" s="1">
        <v>2</v>
      </c>
      <c r="F114" s="1">
        <v>5</v>
      </c>
    </row>
    <row r="115" spans="1:6" x14ac:dyDescent="0.55000000000000004">
      <c r="A115" t="s">
        <v>14</v>
      </c>
      <c r="B115" s="5">
        <v>43820</v>
      </c>
      <c r="C115" s="4">
        <v>13</v>
      </c>
      <c r="D115" s="4">
        <v>16</v>
      </c>
      <c r="E115" s="1">
        <v>4</v>
      </c>
      <c r="F115" s="1">
        <v>3</v>
      </c>
    </row>
    <row r="116" spans="1:6" x14ac:dyDescent="0.55000000000000004">
      <c r="A116" t="s">
        <v>8</v>
      </c>
      <c r="B116" s="5">
        <v>43821</v>
      </c>
      <c r="C116" s="4">
        <v>18</v>
      </c>
      <c r="D116" s="4">
        <v>19</v>
      </c>
      <c r="E116" s="1">
        <v>4</v>
      </c>
      <c r="F116" s="1">
        <v>3</v>
      </c>
    </row>
    <row r="117" spans="1:6" x14ac:dyDescent="0.55000000000000004">
      <c r="A117" s="6" t="s">
        <v>9</v>
      </c>
      <c r="B117" s="5">
        <v>43822</v>
      </c>
      <c r="C117" s="4">
        <v>18</v>
      </c>
      <c r="D117" s="4">
        <v>15</v>
      </c>
      <c r="E117" s="1">
        <v>11</v>
      </c>
      <c r="F117" s="1">
        <v>10</v>
      </c>
    </row>
    <row r="118" spans="1:6" x14ac:dyDescent="0.55000000000000004">
      <c r="A118" s="6" t="s">
        <v>10</v>
      </c>
      <c r="B118" s="5">
        <v>43823</v>
      </c>
      <c r="C118" s="4">
        <v>20</v>
      </c>
      <c r="D118" s="4">
        <v>18</v>
      </c>
      <c r="E118" s="1">
        <v>4</v>
      </c>
      <c r="F118" s="1">
        <v>5</v>
      </c>
    </row>
    <row r="119" spans="1:6" x14ac:dyDescent="0.55000000000000004">
      <c r="A119" s="6" t="s">
        <v>11</v>
      </c>
      <c r="B119" s="5">
        <v>43824</v>
      </c>
      <c r="C119" s="4">
        <v>15</v>
      </c>
      <c r="D119" s="4">
        <v>17</v>
      </c>
      <c r="E119" s="1">
        <v>4</v>
      </c>
      <c r="F119" s="1">
        <v>8</v>
      </c>
    </row>
    <row r="120" spans="1:6" x14ac:dyDescent="0.55000000000000004">
      <c r="A120" s="6" t="s">
        <v>12</v>
      </c>
      <c r="B120" s="5">
        <v>43825</v>
      </c>
      <c r="C120" s="4">
        <v>11</v>
      </c>
      <c r="D120" s="4">
        <v>6</v>
      </c>
      <c r="E120" s="1">
        <v>1</v>
      </c>
      <c r="F120" s="1">
        <v>1</v>
      </c>
    </row>
    <row r="121" spans="1:6" x14ac:dyDescent="0.55000000000000004">
      <c r="A121" s="6" t="s">
        <v>13</v>
      </c>
      <c r="B121" s="5">
        <v>43826</v>
      </c>
      <c r="C121" s="4">
        <v>13</v>
      </c>
      <c r="D121" s="4">
        <v>13</v>
      </c>
      <c r="E121" s="1">
        <v>5</v>
      </c>
      <c r="F121" s="1">
        <v>12</v>
      </c>
    </row>
    <row r="122" spans="1:6" x14ac:dyDescent="0.55000000000000004">
      <c r="A122" t="s">
        <v>14</v>
      </c>
      <c r="B122" s="5">
        <v>43827</v>
      </c>
      <c r="C122" s="4">
        <v>13</v>
      </c>
      <c r="D122" s="4">
        <v>12</v>
      </c>
      <c r="E122" s="1">
        <v>4</v>
      </c>
      <c r="F122" s="1">
        <v>8</v>
      </c>
    </row>
    <row r="123" spans="1:6" x14ac:dyDescent="0.55000000000000004">
      <c r="A123" t="s">
        <v>8</v>
      </c>
      <c r="B123" s="5">
        <v>43828</v>
      </c>
      <c r="C123" s="4">
        <v>21</v>
      </c>
      <c r="D123" s="4">
        <v>28</v>
      </c>
      <c r="E123" s="1">
        <v>8</v>
      </c>
      <c r="F123" s="1">
        <v>12</v>
      </c>
    </row>
    <row r="124" spans="1:6" x14ac:dyDescent="0.55000000000000004">
      <c r="A124" s="6" t="s">
        <v>9</v>
      </c>
      <c r="B124" s="5">
        <v>43829</v>
      </c>
      <c r="C124" s="4">
        <v>22</v>
      </c>
      <c r="D124" s="4">
        <v>19</v>
      </c>
      <c r="E124" s="1">
        <v>7</v>
      </c>
      <c r="F124" s="1">
        <v>11</v>
      </c>
    </row>
    <row r="125" spans="1:6" x14ac:dyDescent="0.55000000000000004">
      <c r="A125" s="6" t="s">
        <v>10</v>
      </c>
      <c r="B125" s="5">
        <v>43830</v>
      </c>
      <c r="C125" s="4">
        <v>4</v>
      </c>
      <c r="D125" s="4">
        <v>3</v>
      </c>
      <c r="E125" s="1">
        <v>5</v>
      </c>
      <c r="F125" s="1">
        <v>8</v>
      </c>
    </row>
    <row r="126" spans="1:6" x14ac:dyDescent="0.55000000000000004">
      <c r="A126" s="6"/>
      <c r="E126"/>
      <c r="F126"/>
    </row>
    <row r="127" spans="1:6" x14ac:dyDescent="0.55000000000000004">
      <c r="A127" s="6"/>
      <c r="E127"/>
      <c r="F127"/>
    </row>
    <row r="128" spans="1:6" x14ac:dyDescent="0.55000000000000004">
      <c r="A128" s="6"/>
      <c r="E128"/>
      <c r="F128"/>
    </row>
    <row r="129" spans="1:6" x14ac:dyDescent="0.55000000000000004">
      <c r="A129"/>
      <c r="E129"/>
      <c r="F129"/>
    </row>
    <row r="130" spans="1:6" x14ac:dyDescent="0.55000000000000004">
      <c r="E130"/>
      <c r="F130"/>
    </row>
    <row r="131" spans="1:6" x14ac:dyDescent="0.55000000000000004">
      <c r="E131"/>
      <c r="F131"/>
    </row>
    <row r="132" spans="1:6" x14ac:dyDescent="0.55000000000000004">
      <c r="E132"/>
      <c r="F132"/>
    </row>
    <row r="133" spans="1:6" x14ac:dyDescent="0.55000000000000004">
      <c r="E133"/>
      <c r="F133"/>
    </row>
    <row r="134" spans="1:6" x14ac:dyDescent="0.55000000000000004">
      <c r="E134"/>
      <c r="F134"/>
    </row>
    <row r="135" spans="1:6" x14ac:dyDescent="0.55000000000000004">
      <c r="E135"/>
      <c r="F135"/>
    </row>
    <row r="136" spans="1:6" x14ac:dyDescent="0.55000000000000004">
      <c r="E136"/>
      <c r="F136"/>
    </row>
    <row r="137" spans="1:6" x14ac:dyDescent="0.55000000000000004">
      <c r="E137"/>
      <c r="F137"/>
    </row>
    <row r="138" spans="1:6" x14ac:dyDescent="0.55000000000000004">
      <c r="E138"/>
      <c r="F13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46A41-48B8-4761-BF73-8EAFDFFA592D}">
  <dimension ref="A1:E19"/>
  <sheetViews>
    <sheetView workbookViewId="0">
      <selection activeCell="B16" sqref="B16:C19"/>
    </sheetView>
  </sheetViews>
  <sheetFormatPr defaultRowHeight="14.4" x14ac:dyDescent="0.55000000000000004"/>
  <cols>
    <col min="1" max="1" width="16.9453125" bestFit="1" customWidth="1"/>
  </cols>
  <sheetData>
    <row r="1" spans="1:5" x14ac:dyDescent="0.55000000000000004">
      <c r="A1" t="s">
        <v>22</v>
      </c>
      <c r="B1" t="s">
        <v>24</v>
      </c>
      <c r="C1" t="s">
        <v>17</v>
      </c>
      <c r="D1" t="s">
        <v>23</v>
      </c>
      <c r="E1" t="s">
        <v>28</v>
      </c>
    </row>
    <row r="2" spans="1:5" x14ac:dyDescent="0.55000000000000004">
      <c r="A2" t="s">
        <v>25</v>
      </c>
      <c r="B2">
        <v>131</v>
      </c>
    </row>
    <row r="3" spans="1:5" x14ac:dyDescent="0.55000000000000004">
      <c r="A3" t="s">
        <v>26</v>
      </c>
      <c r="B3">
        <v>1238</v>
      </c>
      <c r="C3">
        <v>68</v>
      </c>
      <c r="D3">
        <v>38</v>
      </c>
      <c r="E3">
        <f>B3+C3+D3</f>
        <v>1344</v>
      </c>
    </row>
    <row r="4" spans="1:5" x14ac:dyDescent="0.55000000000000004">
      <c r="A4" t="s">
        <v>27</v>
      </c>
      <c r="B4" s="9">
        <f>B3/$E3*100</f>
        <v>92.113095238095227</v>
      </c>
      <c r="C4" s="9">
        <f t="shared" ref="C4:E4" si="0">C3/$E3*100</f>
        <v>5.0595238095238093</v>
      </c>
      <c r="D4" s="9">
        <f t="shared" si="0"/>
        <v>2.8273809523809526</v>
      </c>
      <c r="E4" s="9">
        <f t="shared" si="0"/>
        <v>100</v>
      </c>
    </row>
    <row r="6" spans="1:5" x14ac:dyDescent="0.55000000000000004">
      <c r="A6" t="s">
        <v>29</v>
      </c>
    </row>
    <row r="8" spans="1:5" x14ac:dyDescent="0.55000000000000004">
      <c r="B8" t="s">
        <v>24</v>
      </c>
      <c r="C8" t="s">
        <v>17</v>
      </c>
      <c r="D8" t="s">
        <v>23</v>
      </c>
      <c r="E8" t="s">
        <v>28</v>
      </c>
    </row>
    <row r="9" spans="1:5" x14ac:dyDescent="0.55000000000000004">
      <c r="A9" t="s">
        <v>31</v>
      </c>
      <c r="B9">
        <v>1225</v>
      </c>
      <c r="C9">
        <v>57</v>
      </c>
      <c r="D9">
        <v>29</v>
      </c>
      <c r="E9">
        <f>SUM(B9:D9)</f>
        <v>1311</v>
      </c>
    </row>
    <row r="10" spans="1:5" x14ac:dyDescent="0.55000000000000004">
      <c r="A10" t="s">
        <v>32</v>
      </c>
      <c r="B10">
        <v>9.7799999999999994</v>
      </c>
    </row>
    <row r="11" spans="1:5" x14ac:dyDescent="0.55000000000000004">
      <c r="A11" t="s">
        <v>33</v>
      </c>
      <c r="B11" s="9">
        <f>B9/B10</f>
        <v>125.25562372188139</v>
      </c>
    </row>
    <row r="15" spans="1:5" x14ac:dyDescent="0.55000000000000004">
      <c r="B15" s="10" t="s">
        <v>45</v>
      </c>
    </row>
    <row r="16" spans="1:5" x14ac:dyDescent="0.55000000000000004">
      <c r="B16" t="s">
        <v>46</v>
      </c>
      <c r="C16">
        <v>91</v>
      </c>
    </row>
    <row r="17" spans="2:3" x14ac:dyDescent="0.55000000000000004">
      <c r="B17" t="s">
        <v>47</v>
      </c>
      <c r="C17">
        <v>5</v>
      </c>
    </row>
    <row r="18" spans="2:3" x14ac:dyDescent="0.55000000000000004">
      <c r="B18" t="s">
        <v>48</v>
      </c>
      <c r="C18">
        <v>3</v>
      </c>
    </row>
    <row r="19" spans="2:3" x14ac:dyDescent="0.55000000000000004">
      <c r="B19" t="s">
        <v>41</v>
      </c>
      <c r="C19"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044A2-AA88-443E-B404-B9A6C0446551}">
  <dimension ref="A1:F11"/>
  <sheetViews>
    <sheetView workbookViewId="0">
      <selection activeCell="A3" sqref="A3:F11"/>
    </sheetView>
  </sheetViews>
  <sheetFormatPr defaultRowHeight="14.4" x14ac:dyDescent="0.55000000000000004"/>
  <cols>
    <col min="1" max="1" width="18.734375" customWidth="1"/>
  </cols>
  <sheetData>
    <row r="1" spans="1:6" x14ac:dyDescent="0.55000000000000004">
      <c r="A1" t="s">
        <v>35</v>
      </c>
    </row>
    <row r="3" spans="1:6" x14ac:dyDescent="0.55000000000000004">
      <c r="A3" s="6" t="s">
        <v>36</v>
      </c>
      <c r="B3" s="6" t="s">
        <v>37</v>
      </c>
      <c r="C3" s="6" t="s">
        <v>42</v>
      </c>
    </row>
    <row r="4" spans="1:6" x14ac:dyDescent="0.55000000000000004">
      <c r="A4" t="s">
        <v>38</v>
      </c>
      <c r="B4">
        <v>25</v>
      </c>
      <c r="C4" s="9">
        <f>C$9*$B4/100</f>
        <v>7.5</v>
      </c>
      <c r="D4" s="9">
        <f>D$9*$B4/100</f>
        <v>30</v>
      </c>
      <c r="E4" s="9">
        <f t="shared" ref="E4:F4" si="0">E$9*$B4/100</f>
        <v>25</v>
      </c>
      <c r="F4" s="9">
        <f t="shared" si="0"/>
        <v>49</v>
      </c>
    </row>
    <row r="5" spans="1:6" x14ac:dyDescent="0.55000000000000004">
      <c r="A5" t="s">
        <v>39</v>
      </c>
      <c r="B5">
        <v>5</v>
      </c>
      <c r="C5" s="9">
        <f t="shared" ref="C5:F8" si="1">C$9*$B5/100</f>
        <v>1.5</v>
      </c>
      <c r="D5" s="9">
        <f t="shared" si="1"/>
        <v>6</v>
      </c>
      <c r="E5" s="9">
        <f t="shared" si="1"/>
        <v>5</v>
      </c>
      <c r="F5" s="9">
        <f t="shared" si="1"/>
        <v>9.8000000000000007</v>
      </c>
    </row>
    <row r="6" spans="1:6" x14ac:dyDescent="0.55000000000000004">
      <c r="A6" t="s">
        <v>40</v>
      </c>
      <c r="B6">
        <v>25</v>
      </c>
      <c r="C6" s="9">
        <f t="shared" si="1"/>
        <v>7.5</v>
      </c>
      <c r="D6" s="9">
        <f t="shared" si="1"/>
        <v>30</v>
      </c>
      <c r="E6" s="9">
        <f t="shared" si="1"/>
        <v>25</v>
      </c>
      <c r="F6" s="9">
        <f t="shared" si="1"/>
        <v>49</v>
      </c>
    </row>
    <row r="7" spans="1:6" x14ac:dyDescent="0.55000000000000004">
      <c r="A7" t="s">
        <v>34</v>
      </c>
      <c r="B7">
        <v>30</v>
      </c>
      <c r="C7" s="9">
        <f t="shared" si="1"/>
        <v>9</v>
      </c>
      <c r="D7" s="9">
        <f t="shared" si="1"/>
        <v>36</v>
      </c>
      <c r="E7" s="9">
        <f t="shared" si="1"/>
        <v>30</v>
      </c>
      <c r="F7" s="9">
        <f t="shared" si="1"/>
        <v>58.8</v>
      </c>
    </row>
    <row r="8" spans="1:6" x14ac:dyDescent="0.55000000000000004">
      <c r="A8" t="s">
        <v>41</v>
      </c>
      <c r="B8">
        <v>15</v>
      </c>
      <c r="C8" s="9">
        <f t="shared" si="1"/>
        <v>4.5</v>
      </c>
      <c r="D8" s="9">
        <f t="shared" si="1"/>
        <v>18</v>
      </c>
      <c r="E8" s="9">
        <f t="shared" si="1"/>
        <v>15</v>
      </c>
      <c r="F8" s="9">
        <f t="shared" si="1"/>
        <v>29.4</v>
      </c>
    </row>
    <row r="9" spans="1:6" x14ac:dyDescent="0.55000000000000004">
      <c r="A9" s="6" t="s">
        <v>28</v>
      </c>
      <c r="B9" s="6">
        <f>SUM(B4:B8)</f>
        <v>100</v>
      </c>
      <c r="C9" s="6">
        <v>30</v>
      </c>
      <c r="D9" s="6">
        <v>120</v>
      </c>
      <c r="E9" s="6">
        <v>100</v>
      </c>
      <c r="F9" s="6">
        <v>196</v>
      </c>
    </row>
    <row r="10" spans="1:6" x14ac:dyDescent="0.55000000000000004">
      <c r="A10" t="s">
        <v>43</v>
      </c>
      <c r="C10" s="9">
        <f>C4+C5</f>
        <v>9</v>
      </c>
      <c r="D10" s="9">
        <f>D4+D5</f>
        <v>36</v>
      </c>
      <c r="E10" s="9">
        <f>E4+E5</f>
        <v>30</v>
      </c>
      <c r="F10" s="9">
        <f>F4+F5</f>
        <v>58.8</v>
      </c>
    </row>
    <row r="11" spans="1:6" x14ac:dyDescent="0.55000000000000004">
      <c r="A11" s="6" t="s">
        <v>44</v>
      </c>
      <c r="C11" s="11">
        <f>C10*21/25</f>
        <v>7.56</v>
      </c>
      <c r="D11" s="11">
        <f t="shared" ref="D11:F11" si="2">D10*21/25</f>
        <v>30.24</v>
      </c>
      <c r="E11" s="11">
        <f t="shared" si="2"/>
        <v>25.2</v>
      </c>
      <c r="F11" s="11">
        <f t="shared" si="2"/>
        <v>49.391999999999996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Sep19-Dec19_Cycle</vt:lpstr>
      <vt:lpstr>Sep19-Dec19_Peds</vt:lpstr>
      <vt:lpstr>Analysis</vt:lpstr>
      <vt:lpstr>EBC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 Qbst</cp:lastModifiedBy>
  <dcterms:created xsi:type="dcterms:W3CDTF">2020-06-03T16:50:24Z</dcterms:created>
  <dcterms:modified xsi:type="dcterms:W3CDTF">2023-05-08T22:46:37Z</dcterms:modified>
</cp:coreProperties>
</file>