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qbst\Documents\Community\Firethorn\Firethorn Legal 2023\Documents Appeal 1\NWBA Prep Docs\Draft Proofs of Evidence\Core Docs\"/>
    </mc:Choice>
  </mc:AlternateContent>
  <xr:revisionPtr revIDLastSave="0" documentId="13_ncr:1_{4F32F968-1214-408F-97A6-09E5D94EE3FD}" xr6:coauthVersionLast="47" xr6:coauthVersionMax="47" xr10:uidLastSave="{00000000-0000-0000-0000-000000000000}"/>
  <bookViews>
    <workbookView xWindow="-96" yWindow="-96" windowWidth="23232" windowHeight="12552" xr2:uid="{F53A90D4-4640-4B16-8C32-73F06BEAA4D8}"/>
  </bookViews>
  <sheets>
    <sheet name="14 March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8" i="1" l="1"/>
  <c r="G77" i="1"/>
  <c r="G76" i="1"/>
  <c r="G75" i="1"/>
  <c r="F74" i="1"/>
  <c r="E74" i="1"/>
  <c r="D74" i="1"/>
  <c r="C74" i="1"/>
  <c r="E76" i="1"/>
  <c r="E75" i="1"/>
  <c r="D77" i="1"/>
  <c r="C77" i="1"/>
  <c r="D76" i="1"/>
  <c r="C76" i="1"/>
  <c r="D75" i="1"/>
  <c r="C75" i="1"/>
  <c r="U68" i="1"/>
  <c r="AB68" i="1"/>
  <c r="AA68" i="1"/>
  <c r="Z68" i="1"/>
  <c r="Y68" i="1"/>
  <c r="X68" i="1"/>
  <c r="W68" i="1"/>
  <c r="V68" i="1"/>
  <c r="T68" i="1"/>
  <c r="P68" i="1"/>
  <c r="S68" i="1"/>
  <c r="R68" i="1"/>
  <c r="Q68" i="1"/>
  <c r="M68" i="1"/>
  <c r="L68" i="1"/>
  <c r="O68" i="1"/>
  <c r="N68" i="1"/>
  <c r="K68" i="1"/>
  <c r="J68" i="1"/>
  <c r="I68" i="1"/>
  <c r="G68" i="1"/>
  <c r="F68" i="1"/>
  <c r="E68" i="1"/>
  <c r="B68" i="1"/>
  <c r="C68" i="1"/>
  <c r="H68" i="1"/>
  <c r="D68" i="1"/>
  <c r="G74" i="1" l="1"/>
  <c r="H74" i="1" s="1"/>
  <c r="H75" i="1" l="1"/>
  <c r="H76" i="1"/>
  <c r="H78" i="1"/>
  <c r="H77" i="1"/>
</calcChain>
</file>

<file path=xl/sharedStrings.xml><?xml version="1.0" encoding="utf-8"?>
<sst xmlns="http://schemas.openxmlformats.org/spreadsheetml/2006/main" count="97" uniqueCount="42">
  <si>
    <t>Charlotte Avenue - B4100 to GB School viewpoint - Traffic Survey, Tuesday 14 March 2023</t>
  </si>
  <si>
    <t>Time mins</t>
  </si>
  <si>
    <t>past 8am</t>
  </si>
  <si>
    <t>CARS</t>
  </si>
  <si>
    <t>B4100-P1</t>
  </si>
  <si>
    <t>B4100-P2</t>
  </si>
  <si>
    <t>B4100-GBS</t>
  </si>
  <si>
    <t>B4100-EBC</t>
  </si>
  <si>
    <t>P1-B4100</t>
  </si>
  <si>
    <t>P2-B4100</t>
  </si>
  <si>
    <t>GBS-B4100</t>
  </si>
  <si>
    <t>PEDESTRIANS</t>
  </si>
  <si>
    <t>BICYCLES</t>
  </si>
  <si>
    <t>VANS/LORRIES</t>
  </si>
  <si>
    <t>Queue length to leave P1-&gt;B4100 up to 6 at several points, incl. 8.13 and 8.26</t>
  </si>
  <si>
    <t>Jam on B4100 passes end of CA at 8.16 and doesn't clear until 8.48</t>
  </si>
  <si>
    <t>P1-GBS</t>
  </si>
  <si>
    <t>BUS</t>
  </si>
  <si>
    <t>GBS-P1</t>
  </si>
  <si>
    <t>P2-EBC</t>
  </si>
  <si>
    <t>P1-P2</t>
  </si>
  <si>
    <t>SUMMARY STATS</t>
  </si>
  <si>
    <t>IN</t>
  </si>
  <si>
    <t>OUT</t>
  </si>
  <si>
    <t>Trips</t>
  </si>
  <si>
    <t>TOTAL</t>
  </si>
  <si>
    <t>Vehicles</t>
  </si>
  <si>
    <t>Pedestrians</t>
  </si>
  <si>
    <t>Bicycles</t>
  </si>
  <si>
    <t>Bus</t>
  </si>
  <si>
    <t>Cars/Vans</t>
  </si>
  <si>
    <t>RETAINED</t>
  </si>
  <si>
    <t>THROUGH</t>
  </si>
  <si>
    <t>% Modal</t>
  </si>
  <si>
    <t>TOTALS</t>
  </si>
  <si>
    <t>Lemongrass</t>
  </si>
  <si>
    <t>Blueberry</t>
  </si>
  <si>
    <t>Braeburn (Sage S end)</t>
  </si>
  <si>
    <t>Maximum delay around 3 minutes.</t>
  </si>
  <si>
    <t>Braeburn Avenue B4100 Exit, view of Lemongrass and Blueberry junctions onto Braeburn, 14 March 2023, 8-9AM</t>
  </si>
  <si>
    <t>Most vehicles going OUT turn right onto B4100, heading towards Bicester/A4095</t>
  </si>
  <si>
    <t>Traffic flowing at end of Braeburn, but slowing already for queue oscillating this side/beyond Aunt Ems Lane junction during the middle part of the hour.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</si>
</sst>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0" borderId="0" xfId="0" applyNumberFormat="1"/>
    <xf numFmtId="164" fontId="0" fillId="0" borderId="9" xfId="0" applyNumberFormat="1" applyBorder="1"/>
    <xf numFmtId="164" fontId="0" fillId="0" borderId="12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504CC-930B-4939-A864-0DE6C7550BD2}">
  <dimension ref="A1:AB91"/>
  <sheetViews>
    <sheetView tabSelected="1" zoomScale="95" zoomScaleNormal="81" workbookViewId="0">
      <selection activeCell="A92" sqref="A92"/>
    </sheetView>
  </sheetViews>
  <sheetFormatPr defaultRowHeight="14.4" x14ac:dyDescent="0.55000000000000004"/>
  <cols>
    <col min="2" max="2" width="10.3125" customWidth="1"/>
    <col min="4" max="4" width="9.47265625" bestFit="1" customWidth="1"/>
    <col min="5" max="5" width="9.3671875" bestFit="1" customWidth="1"/>
    <col min="8" max="8" width="10.15625" bestFit="1" customWidth="1"/>
    <col min="9" max="9" width="9.47265625" customWidth="1"/>
    <col min="12" max="12" width="9.47265625" bestFit="1" customWidth="1"/>
    <col min="13" max="13" width="9.47265625" customWidth="1"/>
    <col min="16" max="16" width="9.47265625" bestFit="1" customWidth="1"/>
    <col min="17" max="19" width="9.47265625" customWidth="1"/>
    <col min="21" max="22" width="9.3125" customWidth="1"/>
  </cols>
  <sheetData>
    <row r="1" spans="1:28" x14ac:dyDescent="0.55000000000000004">
      <c r="A1" t="s">
        <v>0</v>
      </c>
      <c r="N1" t="s">
        <v>14</v>
      </c>
    </row>
    <row r="2" spans="1:28" ht="14.7" thickBot="1" x14ac:dyDescent="0.6">
      <c r="N2" t="s">
        <v>15</v>
      </c>
    </row>
    <row r="3" spans="1:28" ht="14.7" thickBot="1" x14ac:dyDescent="0.6">
      <c r="A3" s="1" t="s">
        <v>1</v>
      </c>
      <c r="B3" s="4" t="s">
        <v>3</v>
      </c>
      <c r="C3" s="5"/>
      <c r="D3" s="5"/>
      <c r="E3" s="5"/>
      <c r="F3" s="5"/>
      <c r="G3" s="5"/>
      <c r="H3" s="5"/>
      <c r="I3" s="6"/>
      <c r="J3" s="4" t="s">
        <v>11</v>
      </c>
      <c r="K3" s="5"/>
      <c r="L3" s="5"/>
      <c r="M3" s="5"/>
      <c r="N3" s="5"/>
      <c r="O3" s="5"/>
      <c r="P3" s="5"/>
      <c r="Q3" s="5"/>
      <c r="R3" s="5"/>
      <c r="S3" s="6"/>
      <c r="T3" s="4" t="s">
        <v>12</v>
      </c>
      <c r="U3" s="5"/>
      <c r="V3" s="5"/>
      <c r="W3" s="5"/>
      <c r="X3" s="5"/>
      <c r="Y3" s="6"/>
      <c r="Z3" s="4" t="s">
        <v>13</v>
      </c>
      <c r="AA3" s="5"/>
      <c r="AB3" s="6" t="s">
        <v>17</v>
      </c>
    </row>
    <row r="4" spans="1:28" ht="14.7" thickBot="1" x14ac:dyDescent="0.6">
      <c r="A4" s="2" t="s">
        <v>2</v>
      </c>
      <c r="B4" s="12" t="s">
        <v>4</v>
      </c>
      <c r="C4" s="13" t="s">
        <v>5</v>
      </c>
      <c r="D4" s="13" t="s">
        <v>6</v>
      </c>
      <c r="E4" s="14" t="s">
        <v>7</v>
      </c>
      <c r="F4" s="12" t="s">
        <v>8</v>
      </c>
      <c r="G4" s="13" t="s">
        <v>9</v>
      </c>
      <c r="H4" s="14" t="s">
        <v>10</v>
      </c>
      <c r="I4" s="14" t="s">
        <v>20</v>
      </c>
      <c r="J4" s="12" t="s">
        <v>4</v>
      </c>
      <c r="K4" s="13" t="s">
        <v>5</v>
      </c>
      <c r="L4" s="13" t="s">
        <v>6</v>
      </c>
      <c r="M4" s="14" t="s">
        <v>7</v>
      </c>
      <c r="N4" s="12" t="s">
        <v>8</v>
      </c>
      <c r="O4" s="13" t="s">
        <v>9</v>
      </c>
      <c r="P4" s="14" t="s">
        <v>10</v>
      </c>
      <c r="Q4" s="13" t="s">
        <v>16</v>
      </c>
      <c r="R4" s="13" t="s">
        <v>18</v>
      </c>
      <c r="S4" s="14" t="s">
        <v>19</v>
      </c>
      <c r="T4" s="12" t="s">
        <v>4</v>
      </c>
      <c r="U4" s="13" t="s">
        <v>5</v>
      </c>
      <c r="V4" s="14" t="s">
        <v>6</v>
      </c>
      <c r="W4" s="13" t="s">
        <v>8</v>
      </c>
      <c r="X4" s="13" t="s">
        <v>9</v>
      </c>
      <c r="Y4" s="14" t="s">
        <v>10</v>
      </c>
      <c r="Z4" s="12" t="s">
        <v>4</v>
      </c>
      <c r="AA4" s="14" t="s">
        <v>8</v>
      </c>
      <c r="AB4" s="11"/>
    </row>
    <row r="5" spans="1:28" x14ac:dyDescent="0.55000000000000004">
      <c r="A5" s="2">
        <v>0</v>
      </c>
      <c r="B5" s="7"/>
      <c r="D5">
        <v>1</v>
      </c>
      <c r="E5" s="8"/>
      <c r="F5" s="7">
        <v>1</v>
      </c>
      <c r="G5">
        <v>1</v>
      </c>
      <c r="H5" s="8"/>
      <c r="I5" s="8"/>
      <c r="J5" s="7"/>
      <c r="M5" s="8"/>
      <c r="N5" s="7"/>
      <c r="P5" s="8"/>
      <c r="S5" s="8"/>
      <c r="T5" s="7"/>
      <c r="V5" s="8"/>
      <c r="Y5" s="8"/>
      <c r="Z5" s="7"/>
      <c r="AA5" s="8"/>
      <c r="AB5" s="8"/>
    </row>
    <row r="6" spans="1:28" x14ac:dyDescent="0.55000000000000004">
      <c r="A6" s="2">
        <v>1</v>
      </c>
      <c r="B6" s="7"/>
      <c r="E6" s="8"/>
      <c r="F6" s="7"/>
      <c r="H6" s="8"/>
      <c r="I6" s="8"/>
      <c r="J6" s="7"/>
      <c r="M6" s="8"/>
      <c r="N6" s="7"/>
      <c r="P6" s="8"/>
      <c r="S6" s="8"/>
      <c r="T6" s="7"/>
      <c r="V6" s="8"/>
      <c r="Y6" s="8"/>
      <c r="Z6" s="7"/>
      <c r="AA6" s="8"/>
      <c r="AB6" s="8"/>
    </row>
    <row r="7" spans="1:28" x14ac:dyDescent="0.55000000000000004">
      <c r="A7" s="2">
        <v>2</v>
      </c>
      <c r="B7" s="7">
        <v>1</v>
      </c>
      <c r="D7">
        <v>1</v>
      </c>
      <c r="E7" s="8"/>
      <c r="F7" s="7">
        <v>1</v>
      </c>
      <c r="H7" s="8"/>
      <c r="I7" s="8"/>
      <c r="J7" s="7"/>
      <c r="M7" s="8"/>
      <c r="N7" s="7"/>
      <c r="P7" s="8"/>
      <c r="S7" s="8"/>
      <c r="T7" s="7"/>
      <c r="V7" s="8"/>
      <c r="Y7" s="8"/>
      <c r="Z7" s="7"/>
      <c r="AA7" s="8"/>
      <c r="AB7" s="8"/>
    </row>
    <row r="8" spans="1:28" x14ac:dyDescent="0.55000000000000004">
      <c r="A8" s="2">
        <v>3</v>
      </c>
      <c r="B8" s="7">
        <v>1</v>
      </c>
      <c r="E8" s="8"/>
      <c r="F8" s="7"/>
      <c r="G8">
        <v>1</v>
      </c>
      <c r="H8" s="8">
        <v>1</v>
      </c>
      <c r="I8" s="8"/>
      <c r="J8" s="7"/>
      <c r="M8" s="8"/>
      <c r="N8" s="7"/>
      <c r="P8" s="8"/>
      <c r="S8" s="8"/>
      <c r="T8" s="7"/>
      <c r="V8" s="8"/>
      <c r="Y8" s="8"/>
      <c r="Z8" s="7"/>
      <c r="AA8" s="8"/>
      <c r="AB8" s="8"/>
    </row>
    <row r="9" spans="1:28" x14ac:dyDescent="0.55000000000000004">
      <c r="A9" s="2">
        <v>4</v>
      </c>
      <c r="B9" s="7">
        <v>1</v>
      </c>
      <c r="E9" s="8"/>
      <c r="F9" s="7">
        <v>2</v>
      </c>
      <c r="G9">
        <v>1</v>
      </c>
      <c r="H9" s="8"/>
      <c r="I9" s="8"/>
      <c r="J9" s="7"/>
      <c r="M9" s="8"/>
      <c r="N9" s="7"/>
      <c r="P9" s="8"/>
      <c r="S9" s="8"/>
      <c r="T9" s="7"/>
      <c r="V9" s="8"/>
      <c r="Y9" s="8"/>
      <c r="Z9" s="7"/>
      <c r="AA9" s="8"/>
      <c r="AB9" s="8"/>
    </row>
    <row r="10" spans="1:28" x14ac:dyDescent="0.55000000000000004">
      <c r="A10" s="2">
        <v>5</v>
      </c>
      <c r="B10" s="7"/>
      <c r="C10">
        <v>1</v>
      </c>
      <c r="D10">
        <v>1</v>
      </c>
      <c r="E10" s="8"/>
      <c r="F10" s="7"/>
      <c r="H10" s="8"/>
      <c r="I10" s="8"/>
      <c r="J10" s="7"/>
      <c r="M10" s="8"/>
      <c r="N10" s="7"/>
      <c r="P10" s="8"/>
      <c r="S10" s="8"/>
      <c r="T10" s="7"/>
      <c r="V10" s="8"/>
      <c r="Y10" s="8"/>
      <c r="Z10" s="7"/>
      <c r="AA10" s="8"/>
      <c r="AB10" s="8"/>
    </row>
    <row r="11" spans="1:28" x14ac:dyDescent="0.55000000000000004">
      <c r="A11" s="2">
        <v>6</v>
      </c>
      <c r="B11" s="7">
        <v>2</v>
      </c>
      <c r="D11">
        <v>1</v>
      </c>
      <c r="E11" s="8"/>
      <c r="F11" s="7">
        <v>1</v>
      </c>
      <c r="G11">
        <v>1</v>
      </c>
      <c r="H11" s="8"/>
      <c r="I11" s="8"/>
      <c r="J11" s="7"/>
      <c r="M11" s="8"/>
      <c r="N11" s="7"/>
      <c r="P11" s="8"/>
      <c r="S11" s="8"/>
      <c r="T11" s="7"/>
      <c r="V11" s="8"/>
      <c r="Y11" s="8"/>
      <c r="Z11" s="7"/>
      <c r="AA11" s="8"/>
      <c r="AB11" s="8"/>
    </row>
    <row r="12" spans="1:28" x14ac:dyDescent="0.55000000000000004">
      <c r="A12" s="2">
        <v>7</v>
      </c>
      <c r="B12" s="7"/>
      <c r="D12">
        <v>2</v>
      </c>
      <c r="E12" s="8"/>
      <c r="F12" s="7"/>
      <c r="G12">
        <v>3</v>
      </c>
      <c r="H12" s="8"/>
      <c r="I12" s="8"/>
      <c r="J12" s="7"/>
      <c r="M12" s="8"/>
      <c r="N12" s="7"/>
      <c r="P12" s="8"/>
      <c r="S12" s="8"/>
      <c r="T12" s="7"/>
      <c r="V12" s="8"/>
      <c r="Y12" s="8"/>
      <c r="Z12" s="7"/>
      <c r="AA12" s="8"/>
      <c r="AB12" s="8"/>
    </row>
    <row r="13" spans="1:28" x14ac:dyDescent="0.55000000000000004">
      <c r="A13" s="2">
        <v>8</v>
      </c>
      <c r="B13" s="7"/>
      <c r="C13">
        <v>1</v>
      </c>
      <c r="D13">
        <v>1</v>
      </c>
      <c r="E13" s="8"/>
      <c r="F13" s="7"/>
      <c r="H13" s="8"/>
      <c r="I13" s="8"/>
      <c r="J13" s="7"/>
      <c r="M13" s="8"/>
      <c r="N13" s="7">
        <v>1</v>
      </c>
      <c r="P13" s="8"/>
      <c r="S13" s="8"/>
      <c r="T13" s="7"/>
      <c r="V13" s="8"/>
      <c r="Y13" s="8"/>
      <c r="Z13" s="7"/>
      <c r="AA13" s="8"/>
      <c r="AB13" s="8"/>
    </row>
    <row r="14" spans="1:28" x14ac:dyDescent="0.55000000000000004">
      <c r="A14" s="2">
        <v>9</v>
      </c>
      <c r="B14" s="7"/>
      <c r="E14" s="8"/>
      <c r="F14" s="7">
        <v>2</v>
      </c>
      <c r="H14" s="8"/>
      <c r="I14" s="8"/>
      <c r="J14" s="7"/>
      <c r="M14" s="8"/>
      <c r="N14" s="7"/>
      <c r="P14" s="8"/>
      <c r="S14" s="8"/>
      <c r="T14" s="7"/>
      <c r="V14" s="8"/>
      <c r="W14">
        <v>1</v>
      </c>
      <c r="Y14" s="8"/>
      <c r="Z14" s="7"/>
      <c r="AA14" s="8"/>
      <c r="AB14" s="8"/>
    </row>
    <row r="15" spans="1:28" x14ac:dyDescent="0.55000000000000004">
      <c r="A15" s="2">
        <v>10</v>
      </c>
      <c r="B15" s="7"/>
      <c r="D15">
        <v>3</v>
      </c>
      <c r="E15" s="8"/>
      <c r="F15" s="7"/>
      <c r="H15" s="8"/>
      <c r="I15" s="8"/>
      <c r="J15" s="7"/>
      <c r="M15" s="8"/>
      <c r="N15" s="7"/>
      <c r="P15" s="8"/>
      <c r="S15" s="8"/>
      <c r="T15" s="7"/>
      <c r="V15" s="8"/>
      <c r="Y15" s="8"/>
      <c r="Z15" s="7"/>
      <c r="AA15" s="8"/>
      <c r="AB15" s="8"/>
    </row>
    <row r="16" spans="1:28" x14ac:dyDescent="0.55000000000000004">
      <c r="A16" s="2">
        <v>11</v>
      </c>
      <c r="B16" s="7">
        <v>1</v>
      </c>
      <c r="D16">
        <v>4</v>
      </c>
      <c r="E16" s="8"/>
      <c r="F16" s="7"/>
      <c r="H16" s="8"/>
      <c r="I16" s="8"/>
      <c r="J16" s="7"/>
      <c r="M16" s="8"/>
      <c r="N16" s="7"/>
      <c r="P16" s="8"/>
      <c r="S16" s="8"/>
      <c r="T16" s="7"/>
      <c r="V16" s="8"/>
      <c r="Y16" s="8"/>
      <c r="Z16" s="7">
        <v>1</v>
      </c>
      <c r="AA16" s="8"/>
      <c r="AB16" s="8"/>
    </row>
    <row r="17" spans="1:28" x14ac:dyDescent="0.55000000000000004">
      <c r="A17" s="2">
        <v>12</v>
      </c>
      <c r="B17" s="7"/>
      <c r="D17">
        <v>1</v>
      </c>
      <c r="E17" s="8"/>
      <c r="F17" s="7">
        <v>1</v>
      </c>
      <c r="G17">
        <v>3</v>
      </c>
      <c r="H17" s="8"/>
      <c r="I17" s="8"/>
      <c r="J17" s="7"/>
      <c r="M17" s="8"/>
      <c r="N17" s="7"/>
      <c r="P17" s="8"/>
      <c r="S17" s="8"/>
      <c r="T17" s="7"/>
      <c r="V17" s="8"/>
      <c r="Y17" s="8"/>
      <c r="Z17" s="7"/>
      <c r="AA17" s="8"/>
      <c r="AB17" s="8"/>
    </row>
    <row r="18" spans="1:28" x14ac:dyDescent="0.55000000000000004">
      <c r="A18" s="2">
        <v>13</v>
      </c>
      <c r="B18" s="7"/>
      <c r="D18">
        <v>3</v>
      </c>
      <c r="E18" s="8"/>
      <c r="F18" s="7">
        <v>1</v>
      </c>
      <c r="G18">
        <v>1</v>
      </c>
      <c r="H18" s="8"/>
      <c r="I18" s="8"/>
      <c r="J18" s="7"/>
      <c r="L18">
        <v>2</v>
      </c>
      <c r="M18" s="8"/>
      <c r="N18" s="7"/>
      <c r="P18" s="8"/>
      <c r="S18" s="8"/>
      <c r="T18" s="7">
        <v>1</v>
      </c>
      <c r="V18" s="8"/>
      <c r="Y18" s="8"/>
      <c r="Z18" s="7"/>
      <c r="AA18" s="8"/>
      <c r="AB18" s="8"/>
    </row>
    <row r="19" spans="1:28" x14ac:dyDescent="0.55000000000000004">
      <c r="A19" s="2">
        <v>14</v>
      </c>
      <c r="B19" s="7"/>
      <c r="D19">
        <v>3</v>
      </c>
      <c r="E19" s="8"/>
      <c r="F19" s="7">
        <v>1</v>
      </c>
      <c r="H19" s="8"/>
      <c r="I19" s="8"/>
      <c r="J19" s="7"/>
      <c r="M19" s="8"/>
      <c r="N19" s="7"/>
      <c r="P19" s="8"/>
      <c r="S19" s="8"/>
      <c r="T19" s="7"/>
      <c r="V19" s="8"/>
      <c r="Y19" s="8"/>
      <c r="Z19" s="7"/>
      <c r="AA19" s="8"/>
      <c r="AB19" s="8"/>
    </row>
    <row r="20" spans="1:28" x14ac:dyDescent="0.55000000000000004">
      <c r="A20" s="2">
        <v>15</v>
      </c>
      <c r="B20" s="7"/>
      <c r="D20">
        <v>9</v>
      </c>
      <c r="E20" s="8"/>
      <c r="F20" s="7">
        <v>1</v>
      </c>
      <c r="H20" s="8"/>
      <c r="I20" s="8"/>
      <c r="J20" s="7"/>
      <c r="M20" s="8"/>
      <c r="N20" s="7"/>
      <c r="O20">
        <v>2</v>
      </c>
      <c r="P20" s="8"/>
      <c r="S20" s="8"/>
      <c r="T20" s="7"/>
      <c r="V20" s="8"/>
      <c r="Y20" s="8"/>
      <c r="Z20" s="7"/>
      <c r="AA20" s="8">
        <v>1</v>
      </c>
      <c r="AB20" s="8"/>
    </row>
    <row r="21" spans="1:28" x14ac:dyDescent="0.55000000000000004">
      <c r="A21" s="2">
        <v>16</v>
      </c>
      <c r="B21" s="7"/>
      <c r="D21">
        <v>5</v>
      </c>
      <c r="E21" s="8"/>
      <c r="F21" s="7"/>
      <c r="G21">
        <v>1</v>
      </c>
      <c r="H21" s="8"/>
      <c r="I21" s="8"/>
      <c r="J21" s="7"/>
      <c r="M21" s="8"/>
      <c r="N21" s="7"/>
      <c r="P21" s="8"/>
      <c r="S21" s="8"/>
      <c r="T21" s="7"/>
      <c r="V21" s="8"/>
      <c r="Y21" s="8"/>
      <c r="Z21" s="7"/>
      <c r="AA21" s="8">
        <v>1</v>
      </c>
      <c r="AB21" s="8"/>
    </row>
    <row r="22" spans="1:28" x14ac:dyDescent="0.55000000000000004">
      <c r="A22" s="2">
        <v>17</v>
      </c>
      <c r="B22" s="7">
        <v>1</v>
      </c>
      <c r="D22">
        <v>4</v>
      </c>
      <c r="E22" s="8">
        <v>1</v>
      </c>
      <c r="F22" s="7"/>
      <c r="H22" s="8"/>
      <c r="I22" s="8"/>
      <c r="J22" s="7"/>
      <c r="M22" s="8"/>
      <c r="N22" s="7"/>
      <c r="P22" s="8"/>
      <c r="S22" s="8"/>
      <c r="T22" s="7"/>
      <c r="V22" s="8"/>
      <c r="Y22" s="8"/>
      <c r="Z22" s="7"/>
      <c r="AA22" s="8"/>
      <c r="AB22" s="8"/>
    </row>
    <row r="23" spans="1:28" x14ac:dyDescent="0.55000000000000004">
      <c r="A23" s="2">
        <v>18</v>
      </c>
      <c r="B23" s="7"/>
      <c r="D23">
        <v>2</v>
      </c>
      <c r="E23" s="8"/>
      <c r="F23" s="7">
        <v>1</v>
      </c>
      <c r="G23">
        <v>1</v>
      </c>
      <c r="H23" s="8"/>
      <c r="I23" s="8"/>
      <c r="J23" s="7"/>
      <c r="L23">
        <v>3</v>
      </c>
      <c r="M23" s="8"/>
      <c r="N23" s="7"/>
      <c r="P23" s="8"/>
      <c r="S23" s="8"/>
      <c r="T23" s="7"/>
      <c r="V23" s="8"/>
      <c r="Y23" s="8"/>
      <c r="Z23" s="7"/>
      <c r="AA23" s="8"/>
      <c r="AB23" s="8"/>
    </row>
    <row r="24" spans="1:28" x14ac:dyDescent="0.55000000000000004">
      <c r="A24" s="2">
        <v>19</v>
      </c>
      <c r="B24" s="7"/>
      <c r="D24">
        <v>2</v>
      </c>
      <c r="E24" s="8"/>
      <c r="F24" s="7">
        <v>1</v>
      </c>
      <c r="G24">
        <v>1</v>
      </c>
      <c r="H24" s="8"/>
      <c r="I24" s="8"/>
      <c r="J24" s="7"/>
      <c r="M24" s="8"/>
      <c r="N24" s="7"/>
      <c r="O24">
        <v>2</v>
      </c>
      <c r="P24" s="8"/>
      <c r="S24" s="8"/>
      <c r="T24" s="7"/>
      <c r="V24" s="8"/>
      <c r="Y24" s="8"/>
      <c r="Z24" s="7">
        <v>1</v>
      </c>
      <c r="AA24" s="8"/>
      <c r="AB24" s="8"/>
    </row>
    <row r="25" spans="1:28" x14ac:dyDescent="0.55000000000000004">
      <c r="A25" s="2">
        <v>20</v>
      </c>
      <c r="B25" s="7">
        <v>1</v>
      </c>
      <c r="D25">
        <v>3</v>
      </c>
      <c r="E25" s="8"/>
      <c r="F25" s="7">
        <v>1</v>
      </c>
      <c r="H25" s="8"/>
      <c r="I25" s="8"/>
      <c r="J25" s="7"/>
      <c r="L25">
        <v>2</v>
      </c>
      <c r="M25" s="8"/>
      <c r="N25" s="7"/>
      <c r="P25" s="8"/>
      <c r="S25" s="8"/>
      <c r="T25" s="7"/>
      <c r="V25" s="8"/>
      <c r="Y25" s="8"/>
      <c r="Z25" s="7"/>
      <c r="AA25" s="8"/>
      <c r="AB25" s="8"/>
    </row>
    <row r="26" spans="1:28" x14ac:dyDescent="0.55000000000000004">
      <c r="A26" s="2">
        <v>21</v>
      </c>
      <c r="B26" s="7"/>
      <c r="D26">
        <v>4</v>
      </c>
      <c r="E26" s="8"/>
      <c r="F26" s="7"/>
      <c r="G26">
        <v>1</v>
      </c>
      <c r="H26" s="8"/>
      <c r="I26" s="8"/>
      <c r="J26" s="7"/>
      <c r="M26" s="8"/>
      <c r="N26" s="7"/>
      <c r="P26" s="8"/>
      <c r="S26" s="8"/>
      <c r="T26" s="7"/>
      <c r="V26" s="8"/>
      <c r="Y26" s="8"/>
      <c r="Z26" s="7"/>
      <c r="AA26" s="8"/>
      <c r="AB26" s="8"/>
    </row>
    <row r="27" spans="1:28" x14ac:dyDescent="0.55000000000000004">
      <c r="A27" s="2">
        <v>22</v>
      </c>
      <c r="B27" s="7"/>
      <c r="D27">
        <v>2</v>
      </c>
      <c r="E27" s="8"/>
      <c r="F27" s="7">
        <v>1</v>
      </c>
      <c r="H27" s="8"/>
      <c r="I27" s="8"/>
      <c r="J27" s="7"/>
      <c r="M27" s="8"/>
      <c r="N27" s="7"/>
      <c r="P27" s="8"/>
      <c r="Q27">
        <v>3</v>
      </c>
      <c r="S27" s="8"/>
      <c r="T27" s="7"/>
      <c r="V27" s="8"/>
      <c r="Y27" s="8"/>
      <c r="Z27" s="7"/>
      <c r="AA27" s="8"/>
      <c r="AB27" s="8"/>
    </row>
    <row r="28" spans="1:28" x14ac:dyDescent="0.55000000000000004">
      <c r="A28" s="2">
        <v>23</v>
      </c>
      <c r="B28" s="7"/>
      <c r="D28">
        <v>6</v>
      </c>
      <c r="E28" s="8"/>
      <c r="F28" s="7">
        <v>1</v>
      </c>
      <c r="H28" s="8"/>
      <c r="I28" s="8"/>
      <c r="J28" s="7"/>
      <c r="L28">
        <v>3</v>
      </c>
      <c r="M28" s="8">
        <v>1</v>
      </c>
      <c r="N28" s="7"/>
      <c r="P28" s="8"/>
      <c r="S28" s="8"/>
      <c r="T28" s="7"/>
      <c r="V28" s="8">
        <v>2</v>
      </c>
      <c r="Y28" s="8"/>
      <c r="Z28" s="7"/>
      <c r="AA28" s="8"/>
      <c r="AB28" s="8"/>
    </row>
    <row r="29" spans="1:28" x14ac:dyDescent="0.55000000000000004">
      <c r="A29" s="2">
        <v>24</v>
      </c>
      <c r="B29" s="7"/>
      <c r="D29">
        <v>2</v>
      </c>
      <c r="E29" s="8"/>
      <c r="F29" s="7"/>
      <c r="H29" s="8"/>
      <c r="I29" s="8"/>
      <c r="J29" s="7"/>
      <c r="M29" s="8"/>
      <c r="N29" s="7"/>
      <c r="P29" s="8"/>
      <c r="S29" s="8"/>
      <c r="T29" s="7"/>
      <c r="V29" s="8"/>
      <c r="Y29" s="8"/>
      <c r="Z29" s="7"/>
      <c r="AA29" s="8"/>
      <c r="AB29" s="8"/>
    </row>
    <row r="30" spans="1:28" x14ac:dyDescent="0.55000000000000004">
      <c r="A30" s="2">
        <v>25</v>
      </c>
      <c r="B30" s="7"/>
      <c r="D30">
        <v>1</v>
      </c>
      <c r="E30" s="8">
        <v>1</v>
      </c>
      <c r="F30" s="7">
        <v>1</v>
      </c>
      <c r="G30">
        <v>1</v>
      </c>
      <c r="H30" s="8">
        <v>1</v>
      </c>
      <c r="I30" s="8"/>
      <c r="J30" s="7"/>
      <c r="M30" s="8"/>
      <c r="N30" s="7"/>
      <c r="P30" s="8"/>
      <c r="S30" s="8"/>
      <c r="T30" s="7"/>
      <c r="V30" s="8"/>
      <c r="Y30" s="8"/>
      <c r="Z30" s="7"/>
      <c r="AA30" s="8"/>
      <c r="AB30" s="8"/>
    </row>
    <row r="31" spans="1:28" x14ac:dyDescent="0.55000000000000004">
      <c r="A31" s="2">
        <v>26</v>
      </c>
      <c r="B31" s="7"/>
      <c r="D31">
        <v>1</v>
      </c>
      <c r="E31" s="8"/>
      <c r="F31" s="7"/>
      <c r="G31">
        <v>2</v>
      </c>
      <c r="H31" s="8">
        <v>1</v>
      </c>
      <c r="I31" s="8"/>
      <c r="J31" s="7"/>
      <c r="M31" s="8"/>
      <c r="N31" s="7"/>
      <c r="P31" s="8"/>
      <c r="Q31">
        <v>3</v>
      </c>
      <c r="S31" s="8"/>
      <c r="T31" s="7"/>
      <c r="V31" s="8"/>
      <c r="X31">
        <v>1</v>
      </c>
      <c r="Y31" s="8"/>
      <c r="Z31" s="7"/>
      <c r="AA31" s="8"/>
      <c r="AB31" s="8"/>
    </row>
    <row r="32" spans="1:28" x14ac:dyDescent="0.55000000000000004">
      <c r="A32" s="2">
        <v>27</v>
      </c>
      <c r="B32" s="7"/>
      <c r="E32" s="8"/>
      <c r="F32" s="7"/>
      <c r="H32" s="8">
        <v>1</v>
      </c>
      <c r="I32" s="8"/>
      <c r="J32" s="7"/>
      <c r="L32">
        <v>2</v>
      </c>
      <c r="M32" s="8"/>
      <c r="N32" s="7"/>
      <c r="P32" s="8">
        <v>1</v>
      </c>
      <c r="S32" s="8"/>
      <c r="T32" s="7"/>
      <c r="V32" s="8"/>
      <c r="Y32" s="8"/>
      <c r="Z32" s="7"/>
      <c r="AA32" s="8"/>
      <c r="AB32" s="8">
        <v>1</v>
      </c>
    </row>
    <row r="33" spans="1:28" x14ac:dyDescent="0.55000000000000004">
      <c r="A33" s="2">
        <v>28</v>
      </c>
      <c r="B33" s="7"/>
      <c r="D33">
        <v>1</v>
      </c>
      <c r="E33" s="8">
        <v>1</v>
      </c>
      <c r="F33" s="7"/>
      <c r="G33">
        <v>1</v>
      </c>
      <c r="H33" s="8"/>
      <c r="I33" s="8"/>
      <c r="J33" s="7"/>
      <c r="M33" s="8"/>
      <c r="N33" s="7">
        <v>2</v>
      </c>
      <c r="P33" s="8"/>
      <c r="R33">
        <v>2</v>
      </c>
      <c r="S33" s="8"/>
      <c r="T33" s="7"/>
      <c r="V33" s="8"/>
      <c r="Y33" s="8"/>
      <c r="Z33" s="7"/>
      <c r="AA33" s="8"/>
      <c r="AB33" s="8"/>
    </row>
    <row r="34" spans="1:28" x14ac:dyDescent="0.55000000000000004">
      <c r="A34" s="2">
        <v>29</v>
      </c>
      <c r="B34" s="7"/>
      <c r="D34">
        <v>5</v>
      </c>
      <c r="E34" s="8"/>
      <c r="F34" s="7">
        <v>1</v>
      </c>
      <c r="H34" s="8">
        <v>1</v>
      </c>
      <c r="I34" s="8"/>
      <c r="J34" s="7"/>
      <c r="M34" s="8"/>
      <c r="N34" s="7"/>
      <c r="P34" s="8"/>
      <c r="S34" s="8"/>
      <c r="T34" s="7"/>
      <c r="V34" s="8"/>
      <c r="Y34" s="8"/>
      <c r="Z34" s="7"/>
      <c r="AA34" s="8"/>
      <c r="AB34" s="8"/>
    </row>
    <row r="35" spans="1:28" x14ac:dyDescent="0.55000000000000004">
      <c r="A35" s="2">
        <v>30</v>
      </c>
      <c r="B35" s="7">
        <v>1</v>
      </c>
      <c r="D35">
        <v>2</v>
      </c>
      <c r="E35" s="8"/>
      <c r="F35" s="7"/>
      <c r="H35" s="8">
        <v>3</v>
      </c>
      <c r="I35" s="8"/>
      <c r="J35" s="7"/>
      <c r="M35" s="8"/>
      <c r="N35" s="7"/>
      <c r="P35" s="8">
        <v>2</v>
      </c>
      <c r="S35" s="8"/>
      <c r="T35" s="7"/>
      <c r="V35" s="8"/>
      <c r="Y35" s="8"/>
      <c r="Z35" s="7"/>
      <c r="AA35" s="8"/>
      <c r="AB35" s="8"/>
    </row>
    <row r="36" spans="1:28" x14ac:dyDescent="0.55000000000000004">
      <c r="A36" s="2">
        <v>31</v>
      </c>
      <c r="B36" s="7"/>
      <c r="E36" s="8"/>
      <c r="F36" s="7">
        <v>1</v>
      </c>
      <c r="G36">
        <v>1</v>
      </c>
      <c r="H36" s="8">
        <v>1</v>
      </c>
      <c r="I36" s="8"/>
      <c r="J36" s="7"/>
      <c r="M36" s="8"/>
      <c r="N36" s="7"/>
      <c r="O36">
        <v>3</v>
      </c>
      <c r="P36" s="8"/>
      <c r="R36">
        <v>2</v>
      </c>
      <c r="S36" s="8"/>
      <c r="T36" s="7"/>
      <c r="V36" s="8"/>
      <c r="Y36" s="8">
        <v>1</v>
      </c>
      <c r="Z36" s="7"/>
      <c r="AA36" s="8"/>
      <c r="AB36" s="8"/>
    </row>
    <row r="37" spans="1:28" x14ac:dyDescent="0.55000000000000004">
      <c r="A37" s="2">
        <v>32</v>
      </c>
      <c r="B37" s="7"/>
      <c r="C37">
        <v>1</v>
      </c>
      <c r="D37">
        <v>1</v>
      </c>
      <c r="E37" s="8"/>
      <c r="F37" s="7"/>
      <c r="H37" s="8">
        <v>6</v>
      </c>
      <c r="I37" s="8"/>
      <c r="J37" s="7"/>
      <c r="M37" s="8"/>
      <c r="N37" s="7"/>
      <c r="P37" s="8"/>
      <c r="S37" s="8"/>
      <c r="T37" s="7"/>
      <c r="V37" s="8"/>
      <c r="Y37" s="8"/>
      <c r="Z37" s="7"/>
      <c r="AA37" s="8"/>
      <c r="AB37" s="8"/>
    </row>
    <row r="38" spans="1:28" x14ac:dyDescent="0.55000000000000004">
      <c r="A38" s="2">
        <v>33</v>
      </c>
      <c r="B38" s="7"/>
      <c r="E38" s="8"/>
      <c r="F38" s="7">
        <v>1</v>
      </c>
      <c r="G38">
        <v>1</v>
      </c>
      <c r="H38" s="8">
        <v>3</v>
      </c>
      <c r="I38" s="8"/>
      <c r="J38" s="7"/>
      <c r="M38" s="8"/>
      <c r="N38" s="7"/>
      <c r="P38" s="8"/>
      <c r="S38" s="8"/>
      <c r="T38" s="7"/>
      <c r="V38" s="8"/>
      <c r="Y38" s="8"/>
      <c r="Z38" s="7"/>
      <c r="AA38" s="8"/>
      <c r="AB38" s="8"/>
    </row>
    <row r="39" spans="1:28" x14ac:dyDescent="0.55000000000000004">
      <c r="A39" s="2">
        <v>34</v>
      </c>
      <c r="B39" s="7"/>
      <c r="E39" s="8"/>
      <c r="F39" s="7"/>
      <c r="G39">
        <v>1</v>
      </c>
      <c r="H39" s="8"/>
      <c r="I39" s="8"/>
      <c r="J39" s="7"/>
      <c r="M39" s="8"/>
      <c r="N39" s="7"/>
      <c r="P39" s="8"/>
      <c r="S39" s="8"/>
      <c r="T39" s="7"/>
      <c r="V39" s="8"/>
      <c r="Y39" s="8"/>
      <c r="Z39" s="7"/>
      <c r="AA39" s="8"/>
      <c r="AB39" s="8"/>
    </row>
    <row r="40" spans="1:28" x14ac:dyDescent="0.55000000000000004">
      <c r="A40" s="2">
        <v>35</v>
      </c>
      <c r="B40" s="7"/>
      <c r="D40">
        <v>1</v>
      </c>
      <c r="E40" s="8"/>
      <c r="F40" s="7"/>
      <c r="H40" s="8">
        <v>4</v>
      </c>
      <c r="I40" s="8"/>
      <c r="J40" s="7"/>
      <c r="M40" s="8"/>
      <c r="N40" s="7"/>
      <c r="P40" s="8">
        <v>1</v>
      </c>
      <c r="S40" s="8"/>
      <c r="T40" s="7"/>
      <c r="V40" s="8"/>
      <c r="Y40" s="8"/>
      <c r="Z40" s="7"/>
      <c r="AA40" s="8"/>
      <c r="AB40" s="8"/>
    </row>
    <row r="41" spans="1:28" x14ac:dyDescent="0.55000000000000004">
      <c r="A41" s="2">
        <v>36</v>
      </c>
      <c r="B41" s="7"/>
      <c r="C41">
        <v>1</v>
      </c>
      <c r="E41" s="8"/>
      <c r="F41" s="7">
        <v>1</v>
      </c>
      <c r="G41">
        <v>1</v>
      </c>
      <c r="H41" s="8">
        <v>2</v>
      </c>
      <c r="I41" s="8"/>
      <c r="J41" s="7"/>
      <c r="M41" s="8"/>
      <c r="N41" s="7"/>
      <c r="P41" s="8"/>
      <c r="S41" s="8"/>
      <c r="T41" s="7"/>
      <c r="V41" s="8"/>
      <c r="Y41" s="8"/>
      <c r="Z41" s="7"/>
      <c r="AA41" s="8"/>
      <c r="AB41" s="8"/>
    </row>
    <row r="42" spans="1:28" x14ac:dyDescent="0.55000000000000004">
      <c r="A42" s="2">
        <v>37</v>
      </c>
      <c r="B42" s="7"/>
      <c r="D42">
        <v>1</v>
      </c>
      <c r="E42" s="8"/>
      <c r="F42" s="7">
        <v>1</v>
      </c>
      <c r="H42" s="8">
        <v>4</v>
      </c>
      <c r="I42" s="8"/>
      <c r="J42" s="7"/>
      <c r="M42" s="8"/>
      <c r="N42" s="7"/>
      <c r="P42" s="8"/>
      <c r="S42" s="8"/>
      <c r="T42" s="7"/>
      <c r="V42" s="8"/>
      <c r="Y42" s="8"/>
      <c r="Z42" s="7"/>
      <c r="AA42" s="8"/>
      <c r="AB42" s="8"/>
    </row>
    <row r="43" spans="1:28" x14ac:dyDescent="0.55000000000000004">
      <c r="A43" s="2">
        <v>38</v>
      </c>
      <c r="B43" s="7"/>
      <c r="E43" s="8"/>
      <c r="F43" s="7"/>
      <c r="H43" s="8">
        <v>1</v>
      </c>
      <c r="I43" s="8"/>
      <c r="J43" s="7"/>
      <c r="M43" s="8"/>
      <c r="N43" s="7"/>
      <c r="P43" s="8"/>
      <c r="S43" s="8">
        <v>1</v>
      </c>
      <c r="T43" s="7"/>
      <c r="V43" s="8"/>
      <c r="Y43" s="8"/>
      <c r="Z43" s="7"/>
      <c r="AA43" s="8"/>
      <c r="AB43" s="8"/>
    </row>
    <row r="44" spans="1:28" x14ac:dyDescent="0.55000000000000004">
      <c r="A44" s="2">
        <v>39</v>
      </c>
      <c r="B44" s="7">
        <v>2</v>
      </c>
      <c r="C44">
        <v>1</v>
      </c>
      <c r="E44" s="8"/>
      <c r="F44" s="7">
        <v>2</v>
      </c>
      <c r="G44">
        <v>1</v>
      </c>
      <c r="H44" s="8">
        <v>3</v>
      </c>
      <c r="I44" s="8"/>
      <c r="J44" s="7"/>
      <c r="M44" s="8"/>
      <c r="N44" s="7"/>
      <c r="P44" s="8"/>
      <c r="S44" s="8"/>
      <c r="T44" s="7"/>
      <c r="V44" s="8"/>
      <c r="Y44" s="8"/>
      <c r="Z44" s="7"/>
      <c r="AA44" s="8"/>
      <c r="AB44" s="8"/>
    </row>
    <row r="45" spans="1:28" x14ac:dyDescent="0.55000000000000004">
      <c r="A45" s="2">
        <v>40</v>
      </c>
      <c r="B45" s="7">
        <v>1</v>
      </c>
      <c r="C45">
        <v>1</v>
      </c>
      <c r="E45" s="8"/>
      <c r="F45" s="7"/>
      <c r="G45">
        <v>1</v>
      </c>
      <c r="H45" s="8">
        <v>2</v>
      </c>
      <c r="I45" s="8"/>
      <c r="J45" s="7"/>
      <c r="M45" s="8"/>
      <c r="N45" s="7"/>
      <c r="P45" s="8"/>
      <c r="S45" s="8"/>
      <c r="T45" s="7"/>
      <c r="V45" s="8"/>
      <c r="Y45" s="8"/>
      <c r="Z45" s="7"/>
      <c r="AA45" s="8"/>
      <c r="AB45" s="8"/>
    </row>
    <row r="46" spans="1:28" x14ac:dyDescent="0.55000000000000004">
      <c r="A46" s="2">
        <v>41</v>
      </c>
      <c r="B46" s="7"/>
      <c r="E46" s="8"/>
      <c r="F46" s="7"/>
      <c r="H46" s="8">
        <v>4</v>
      </c>
      <c r="I46" s="8"/>
      <c r="J46" s="7"/>
      <c r="M46" s="8"/>
      <c r="N46" s="7"/>
      <c r="P46" s="8"/>
      <c r="S46" s="8"/>
      <c r="T46" s="7"/>
      <c r="V46" s="8"/>
      <c r="Y46" s="8"/>
      <c r="Z46" s="7"/>
      <c r="AA46" s="8"/>
      <c r="AB46" s="8"/>
    </row>
    <row r="47" spans="1:28" x14ac:dyDescent="0.55000000000000004">
      <c r="A47" s="2">
        <v>42</v>
      </c>
      <c r="B47" s="7">
        <v>1</v>
      </c>
      <c r="C47">
        <v>1</v>
      </c>
      <c r="E47" s="8"/>
      <c r="F47" s="7">
        <v>1</v>
      </c>
      <c r="H47" s="8">
        <v>1</v>
      </c>
      <c r="I47" s="8"/>
      <c r="J47" s="7"/>
      <c r="M47" s="8"/>
      <c r="N47" s="7"/>
      <c r="P47" s="8"/>
      <c r="S47" s="8"/>
      <c r="T47" s="7"/>
      <c r="V47" s="8"/>
      <c r="Y47" s="8"/>
      <c r="Z47" s="7"/>
      <c r="AA47" s="8"/>
      <c r="AB47" s="8"/>
    </row>
    <row r="48" spans="1:28" x14ac:dyDescent="0.55000000000000004">
      <c r="A48" s="2">
        <v>43</v>
      </c>
      <c r="B48" s="7"/>
      <c r="E48" s="8">
        <v>1</v>
      </c>
      <c r="F48" s="7"/>
      <c r="G48">
        <v>2</v>
      </c>
      <c r="H48" s="8">
        <v>1</v>
      </c>
      <c r="I48" s="8"/>
      <c r="J48" s="7"/>
      <c r="M48" s="8"/>
      <c r="N48" s="7"/>
      <c r="P48" s="8"/>
      <c r="S48" s="8"/>
      <c r="T48" s="7"/>
      <c r="V48" s="8"/>
      <c r="Y48" s="8"/>
      <c r="Z48" s="7"/>
      <c r="AA48" s="8"/>
      <c r="AB48" s="8"/>
    </row>
    <row r="49" spans="1:28" x14ac:dyDescent="0.55000000000000004">
      <c r="A49" s="2">
        <v>44</v>
      </c>
      <c r="B49" s="7"/>
      <c r="D49">
        <v>1</v>
      </c>
      <c r="E49" s="8"/>
      <c r="F49" s="7"/>
      <c r="H49" s="8">
        <v>4</v>
      </c>
      <c r="I49" s="8"/>
      <c r="J49" s="7"/>
      <c r="K49">
        <v>1</v>
      </c>
      <c r="M49" s="8"/>
      <c r="N49" s="7"/>
      <c r="P49" s="8"/>
      <c r="S49" s="8"/>
      <c r="T49" s="7"/>
      <c r="V49" s="8"/>
      <c r="Y49" s="8"/>
      <c r="Z49" s="7"/>
      <c r="AA49" s="8"/>
      <c r="AB49" s="8"/>
    </row>
    <row r="50" spans="1:28" x14ac:dyDescent="0.55000000000000004">
      <c r="A50" s="2">
        <v>45</v>
      </c>
      <c r="B50" s="7">
        <v>1</v>
      </c>
      <c r="E50" s="8"/>
      <c r="F50" s="7"/>
      <c r="H50" s="8"/>
      <c r="I50" s="8"/>
      <c r="J50" s="7"/>
      <c r="M50" s="8">
        <v>2</v>
      </c>
      <c r="N50" s="7"/>
      <c r="P50" s="8"/>
      <c r="S50" s="8"/>
      <c r="T50" s="7"/>
      <c r="V50" s="8"/>
      <c r="Y50" s="8"/>
      <c r="Z50" s="7"/>
      <c r="AA50" s="8"/>
      <c r="AB50" s="8"/>
    </row>
    <row r="51" spans="1:28" x14ac:dyDescent="0.55000000000000004">
      <c r="A51" s="2">
        <v>46</v>
      </c>
      <c r="B51" s="7"/>
      <c r="D51">
        <v>1</v>
      </c>
      <c r="E51" s="8"/>
      <c r="F51" s="7"/>
      <c r="H51" s="8">
        <v>3</v>
      </c>
      <c r="I51" s="8"/>
      <c r="J51" s="7"/>
      <c r="M51" s="8"/>
      <c r="N51" s="7"/>
      <c r="P51" s="8"/>
      <c r="S51" s="8"/>
      <c r="T51" s="7"/>
      <c r="V51" s="8"/>
      <c r="Y51" s="8"/>
      <c r="Z51" s="7"/>
      <c r="AA51" s="8"/>
      <c r="AB51" s="8"/>
    </row>
    <row r="52" spans="1:28" x14ac:dyDescent="0.55000000000000004">
      <c r="A52" s="2">
        <v>47</v>
      </c>
      <c r="B52" s="7"/>
      <c r="E52" s="8"/>
      <c r="F52" s="7"/>
      <c r="H52" s="8">
        <v>1</v>
      </c>
      <c r="I52" s="8">
        <v>1</v>
      </c>
      <c r="J52" s="7"/>
      <c r="M52" s="8"/>
      <c r="N52" s="7"/>
      <c r="P52" s="8"/>
      <c r="S52" s="8"/>
      <c r="T52" s="7"/>
      <c r="V52" s="8"/>
      <c r="W52">
        <v>1</v>
      </c>
      <c r="Y52" s="8"/>
      <c r="Z52" s="7"/>
      <c r="AA52" s="8"/>
      <c r="AB52" s="8"/>
    </row>
    <row r="53" spans="1:28" x14ac:dyDescent="0.55000000000000004">
      <c r="A53" s="2">
        <v>48</v>
      </c>
      <c r="B53" s="7">
        <v>1</v>
      </c>
      <c r="E53" s="8"/>
      <c r="F53" s="7">
        <v>1</v>
      </c>
      <c r="H53" s="8">
        <v>1</v>
      </c>
      <c r="I53" s="8"/>
      <c r="J53" s="7"/>
      <c r="M53" s="8"/>
      <c r="N53" s="7"/>
      <c r="P53" s="8"/>
      <c r="S53" s="8"/>
      <c r="T53" s="7"/>
      <c r="V53" s="8"/>
      <c r="Y53" s="8"/>
      <c r="Z53" s="7">
        <v>1</v>
      </c>
      <c r="AA53" s="8"/>
      <c r="AB53" s="8"/>
    </row>
    <row r="54" spans="1:28" x14ac:dyDescent="0.55000000000000004">
      <c r="A54" s="2">
        <v>49</v>
      </c>
      <c r="B54" s="7">
        <v>1</v>
      </c>
      <c r="D54">
        <v>1</v>
      </c>
      <c r="E54" s="8"/>
      <c r="F54" s="7"/>
      <c r="H54" s="8">
        <v>1</v>
      </c>
      <c r="I54" s="8"/>
      <c r="J54" s="7"/>
      <c r="K54">
        <v>1</v>
      </c>
      <c r="M54" s="8"/>
      <c r="N54" s="7"/>
      <c r="P54" s="8"/>
      <c r="S54" s="8"/>
      <c r="T54" s="7"/>
      <c r="V54" s="8"/>
      <c r="Y54" s="8"/>
      <c r="Z54" s="7"/>
      <c r="AA54" s="8">
        <v>1</v>
      </c>
      <c r="AB54" s="8"/>
    </row>
    <row r="55" spans="1:28" x14ac:dyDescent="0.55000000000000004">
      <c r="A55" s="2">
        <v>50</v>
      </c>
      <c r="B55" s="7"/>
      <c r="E55" s="8"/>
      <c r="F55" s="7"/>
      <c r="G55">
        <v>1</v>
      </c>
      <c r="H55" s="8"/>
      <c r="I55" s="8"/>
      <c r="J55" s="7"/>
      <c r="M55" s="8"/>
      <c r="N55" s="7"/>
      <c r="P55" s="8"/>
      <c r="S55" s="8"/>
      <c r="T55" s="7"/>
      <c r="V55" s="8"/>
      <c r="Y55" s="8"/>
      <c r="Z55" s="7"/>
      <c r="AA55" s="8"/>
      <c r="AB55" s="8"/>
    </row>
    <row r="56" spans="1:28" x14ac:dyDescent="0.55000000000000004">
      <c r="A56" s="2">
        <v>51</v>
      </c>
      <c r="B56" s="7">
        <v>1</v>
      </c>
      <c r="E56" s="8"/>
      <c r="F56" s="7">
        <v>1</v>
      </c>
      <c r="H56" s="8"/>
      <c r="I56" s="8"/>
      <c r="J56" s="7"/>
      <c r="M56" s="8"/>
      <c r="N56" s="7"/>
      <c r="P56" s="8"/>
      <c r="S56" s="8"/>
      <c r="T56" s="7"/>
      <c r="V56" s="8"/>
      <c r="Y56" s="8"/>
      <c r="Z56" s="7"/>
      <c r="AA56" s="8">
        <v>1</v>
      </c>
      <c r="AB56" s="8"/>
    </row>
    <row r="57" spans="1:28" x14ac:dyDescent="0.55000000000000004">
      <c r="A57" s="2">
        <v>52</v>
      </c>
      <c r="B57" s="7">
        <v>1</v>
      </c>
      <c r="D57">
        <v>1</v>
      </c>
      <c r="E57" s="8"/>
      <c r="F57" s="7">
        <v>1</v>
      </c>
      <c r="H57" s="8">
        <v>1</v>
      </c>
      <c r="I57" s="8"/>
      <c r="J57" s="7"/>
      <c r="M57" s="8"/>
      <c r="N57" s="7"/>
      <c r="P57" s="8"/>
      <c r="S57" s="8"/>
      <c r="T57" s="7"/>
      <c r="V57" s="8"/>
      <c r="Y57" s="8"/>
      <c r="Z57" s="7"/>
      <c r="AA57" s="8"/>
      <c r="AB57" s="8"/>
    </row>
    <row r="58" spans="1:28" x14ac:dyDescent="0.55000000000000004">
      <c r="A58" s="2">
        <v>53</v>
      </c>
      <c r="B58" s="7">
        <v>1</v>
      </c>
      <c r="E58" s="8"/>
      <c r="F58" s="7">
        <v>1</v>
      </c>
      <c r="H58" s="8">
        <v>1</v>
      </c>
      <c r="I58" s="8"/>
      <c r="J58" s="7"/>
      <c r="M58" s="8"/>
      <c r="N58" s="7"/>
      <c r="P58" s="8"/>
      <c r="S58" s="8"/>
      <c r="T58" s="7"/>
      <c r="V58" s="8"/>
      <c r="Y58" s="8"/>
      <c r="Z58" s="7"/>
      <c r="AA58" s="8"/>
      <c r="AB58" s="8"/>
    </row>
    <row r="59" spans="1:28" x14ac:dyDescent="0.55000000000000004">
      <c r="A59" s="2">
        <v>54</v>
      </c>
      <c r="B59" s="7">
        <v>1</v>
      </c>
      <c r="C59">
        <v>1</v>
      </c>
      <c r="E59" s="8"/>
      <c r="F59" s="7">
        <v>1</v>
      </c>
      <c r="H59" s="8"/>
      <c r="I59" s="8"/>
      <c r="J59" s="7"/>
      <c r="M59" s="8"/>
      <c r="N59" s="7"/>
      <c r="P59" s="8"/>
      <c r="S59" s="8"/>
      <c r="T59" s="7"/>
      <c r="V59" s="8"/>
      <c r="Y59" s="8"/>
      <c r="Z59" s="7"/>
      <c r="AA59" s="8"/>
      <c r="AB59" s="8"/>
    </row>
    <row r="60" spans="1:28" x14ac:dyDescent="0.55000000000000004">
      <c r="A60" s="2">
        <v>55</v>
      </c>
      <c r="B60" s="7"/>
      <c r="E60" s="8">
        <v>2</v>
      </c>
      <c r="F60" s="7">
        <v>1</v>
      </c>
      <c r="H60" s="8"/>
      <c r="I60" s="8"/>
      <c r="J60" s="7"/>
      <c r="M60" s="8"/>
      <c r="N60" s="7"/>
      <c r="P60" s="8"/>
      <c r="S60" s="8"/>
      <c r="T60" s="7"/>
      <c r="V60" s="8"/>
      <c r="Y60" s="8"/>
      <c r="Z60" s="7"/>
      <c r="AA60" s="8"/>
      <c r="AB60" s="8"/>
    </row>
    <row r="61" spans="1:28" x14ac:dyDescent="0.55000000000000004">
      <c r="A61" s="2">
        <v>56</v>
      </c>
      <c r="B61" s="7">
        <v>1</v>
      </c>
      <c r="C61">
        <v>1</v>
      </c>
      <c r="E61" s="8"/>
      <c r="F61" s="7">
        <v>2</v>
      </c>
      <c r="G61">
        <v>1</v>
      </c>
      <c r="H61" s="8"/>
      <c r="I61" s="8"/>
      <c r="J61" s="7">
        <v>1</v>
      </c>
      <c r="M61" s="8">
        <v>1</v>
      </c>
      <c r="N61" s="7"/>
      <c r="O61">
        <v>1</v>
      </c>
      <c r="P61" s="8"/>
      <c r="S61" s="8"/>
      <c r="T61" s="7"/>
      <c r="V61" s="8"/>
      <c r="Y61" s="8"/>
      <c r="Z61" s="7"/>
      <c r="AA61" s="8"/>
      <c r="AB61" s="8"/>
    </row>
    <row r="62" spans="1:28" x14ac:dyDescent="0.55000000000000004">
      <c r="A62" s="2">
        <v>57</v>
      </c>
      <c r="B62" s="7"/>
      <c r="E62" s="8">
        <v>1</v>
      </c>
      <c r="F62" s="7">
        <v>2</v>
      </c>
      <c r="G62">
        <v>2</v>
      </c>
      <c r="H62" s="8"/>
      <c r="I62" s="8"/>
      <c r="J62" s="7"/>
      <c r="M62" s="8"/>
      <c r="N62" s="7"/>
      <c r="P62" s="8"/>
      <c r="S62" s="8"/>
      <c r="T62" s="7"/>
      <c r="V62" s="8"/>
      <c r="Y62" s="8"/>
      <c r="Z62" s="7"/>
      <c r="AA62" s="8"/>
      <c r="AB62" s="8"/>
    </row>
    <row r="63" spans="1:28" x14ac:dyDescent="0.55000000000000004">
      <c r="A63" s="2">
        <v>58</v>
      </c>
      <c r="B63" s="7">
        <v>1</v>
      </c>
      <c r="C63">
        <v>1</v>
      </c>
      <c r="E63" s="8">
        <v>1</v>
      </c>
      <c r="F63" s="7">
        <v>1</v>
      </c>
      <c r="H63" s="8"/>
      <c r="I63" s="8"/>
      <c r="J63" s="7"/>
      <c r="M63" s="8"/>
      <c r="N63" s="7"/>
      <c r="P63" s="8"/>
      <c r="S63" s="8"/>
      <c r="T63" s="7"/>
      <c r="V63" s="8"/>
      <c r="Y63" s="8"/>
      <c r="Z63" s="7"/>
      <c r="AA63" s="8"/>
      <c r="AB63" s="8"/>
    </row>
    <row r="64" spans="1:28" ht="14.7" thickBot="1" x14ac:dyDescent="0.6">
      <c r="A64" s="2">
        <v>59</v>
      </c>
      <c r="B64" s="7">
        <v>1</v>
      </c>
      <c r="E64" s="8"/>
      <c r="F64" s="7">
        <v>1</v>
      </c>
      <c r="H64" s="8"/>
      <c r="I64" s="8"/>
      <c r="J64" s="7"/>
      <c r="M64" s="8"/>
      <c r="N64" s="7"/>
      <c r="P64" s="8"/>
      <c r="S64" s="8">
        <v>1</v>
      </c>
      <c r="T64" s="7"/>
      <c r="V64" s="8"/>
      <c r="Y64" s="8"/>
      <c r="Z64" s="7"/>
      <c r="AA64" s="8"/>
      <c r="AB64" s="8"/>
    </row>
    <row r="65" spans="1:28" x14ac:dyDescent="0.55000000000000004">
      <c r="A65" s="1" t="s">
        <v>1</v>
      </c>
      <c r="B65" s="4" t="s">
        <v>3</v>
      </c>
      <c r="C65" s="5"/>
      <c r="D65" s="5"/>
      <c r="E65" s="6"/>
      <c r="F65" s="4"/>
      <c r="G65" s="5"/>
      <c r="H65" s="6"/>
      <c r="I65" s="6"/>
      <c r="J65" s="4" t="s">
        <v>11</v>
      </c>
      <c r="K65" s="5"/>
      <c r="L65" s="5"/>
      <c r="M65" s="6"/>
      <c r="N65" s="4"/>
      <c r="O65" s="5"/>
      <c r="P65" s="6"/>
      <c r="Q65" s="5"/>
      <c r="R65" s="5"/>
      <c r="S65" s="6"/>
      <c r="T65" s="4" t="s">
        <v>12</v>
      </c>
      <c r="U65" s="5"/>
      <c r="V65" s="6"/>
      <c r="W65" s="5"/>
      <c r="X65" s="5"/>
      <c r="Y65" s="6"/>
      <c r="Z65" s="4" t="s">
        <v>13</v>
      </c>
      <c r="AA65" s="6"/>
      <c r="AB65" s="6" t="s">
        <v>17</v>
      </c>
    </row>
    <row r="66" spans="1:28" x14ac:dyDescent="0.55000000000000004">
      <c r="A66" s="2" t="s">
        <v>2</v>
      </c>
      <c r="B66" s="7" t="s">
        <v>4</v>
      </c>
      <c r="C66" t="s">
        <v>5</v>
      </c>
      <c r="D66" t="s">
        <v>6</v>
      </c>
      <c r="E66" s="8" t="s">
        <v>7</v>
      </c>
      <c r="F66" s="7" t="s">
        <v>8</v>
      </c>
      <c r="G66" t="s">
        <v>9</v>
      </c>
      <c r="H66" s="8" t="s">
        <v>10</v>
      </c>
      <c r="I66" s="8" t="s">
        <v>20</v>
      </c>
      <c r="J66" s="7" t="s">
        <v>4</v>
      </c>
      <c r="K66" t="s">
        <v>5</v>
      </c>
      <c r="L66" t="s">
        <v>6</v>
      </c>
      <c r="M66" s="8" t="s">
        <v>7</v>
      </c>
      <c r="N66" s="7" t="s">
        <v>8</v>
      </c>
      <c r="O66" t="s">
        <v>9</v>
      </c>
      <c r="P66" s="8" t="s">
        <v>10</v>
      </c>
      <c r="Q66" t="s">
        <v>16</v>
      </c>
      <c r="R66" t="s">
        <v>18</v>
      </c>
      <c r="S66" s="8" t="s">
        <v>19</v>
      </c>
      <c r="T66" s="7" t="s">
        <v>4</v>
      </c>
      <c r="U66" t="s">
        <v>5</v>
      </c>
      <c r="V66" s="8" t="s">
        <v>6</v>
      </c>
      <c r="W66" t="s">
        <v>8</v>
      </c>
      <c r="X66" t="s">
        <v>9</v>
      </c>
      <c r="Y66" s="8" t="s">
        <v>10</v>
      </c>
      <c r="Z66" s="7" t="s">
        <v>4</v>
      </c>
      <c r="AA66" s="8" t="s">
        <v>8</v>
      </c>
      <c r="AB66" s="8"/>
    </row>
    <row r="67" spans="1:28" ht="14.7" thickBot="1" x14ac:dyDescent="0.6">
      <c r="A67" s="3"/>
      <c r="B67" s="9"/>
      <c r="C67" s="10"/>
      <c r="D67" s="10"/>
      <c r="E67" s="11"/>
      <c r="F67" s="9"/>
      <c r="G67" s="10"/>
      <c r="H67" s="11"/>
      <c r="I67" s="11"/>
      <c r="J67" s="9"/>
      <c r="K67" s="10"/>
      <c r="L67" s="10"/>
      <c r="M67" s="11"/>
      <c r="N67" s="9"/>
      <c r="O67" s="10"/>
      <c r="P67" s="11"/>
      <c r="Q67" s="10"/>
      <c r="R67" s="10"/>
      <c r="S67" s="11"/>
      <c r="T67" s="9"/>
      <c r="U67" s="10"/>
      <c r="V67" s="11"/>
      <c r="W67" s="10"/>
      <c r="X67" s="10"/>
      <c r="Y67" s="11"/>
      <c r="Z67" s="9"/>
      <c r="AA67" s="11"/>
      <c r="AB67" s="11"/>
    </row>
    <row r="68" spans="1:28" ht="14.7" thickBot="1" x14ac:dyDescent="0.6">
      <c r="A68" s="3"/>
      <c r="B68" s="9">
        <f>SUM(B5:B64)</f>
        <v>23</v>
      </c>
      <c r="C68" s="10">
        <f>SUM(C5:C64)</f>
        <v>10</v>
      </c>
      <c r="D68" s="10">
        <f>SUM(D5:D64)</f>
        <v>77</v>
      </c>
      <c r="E68" s="11">
        <f t="shared" ref="E68:G68" si="0">SUM(E5:E64)</f>
        <v>8</v>
      </c>
      <c r="F68" s="9">
        <f t="shared" si="0"/>
        <v>37</v>
      </c>
      <c r="G68" s="10">
        <f t="shared" si="0"/>
        <v>31</v>
      </c>
      <c r="H68" s="11">
        <f>SUM(H5:H64)</f>
        <v>52</v>
      </c>
      <c r="I68" s="11">
        <f t="shared" ref="I68:AB68" si="1">SUM(I5:I64)</f>
        <v>1</v>
      </c>
      <c r="J68" s="9">
        <f t="shared" si="1"/>
        <v>1</v>
      </c>
      <c r="K68" s="10">
        <f t="shared" si="1"/>
        <v>2</v>
      </c>
      <c r="L68" s="10">
        <f>SUM(L5:L64)</f>
        <v>12</v>
      </c>
      <c r="M68" s="11">
        <f>SUM(M5:M64)</f>
        <v>4</v>
      </c>
      <c r="N68" s="9">
        <f t="shared" si="1"/>
        <v>3</v>
      </c>
      <c r="O68" s="10">
        <f t="shared" si="1"/>
        <v>8</v>
      </c>
      <c r="P68" s="11">
        <f>SUM(P5:P64)</f>
        <v>4</v>
      </c>
      <c r="Q68" s="10">
        <f t="shared" si="1"/>
        <v>6</v>
      </c>
      <c r="R68" s="10">
        <f t="shared" si="1"/>
        <v>4</v>
      </c>
      <c r="S68" s="11">
        <f t="shared" si="1"/>
        <v>2</v>
      </c>
      <c r="T68" s="9">
        <f t="shared" si="1"/>
        <v>1</v>
      </c>
      <c r="U68" s="10">
        <f t="shared" si="1"/>
        <v>0</v>
      </c>
      <c r="V68" s="11">
        <f t="shared" si="1"/>
        <v>2</v>
      </c>
      <c r="W68" s="10">
        <f t="shared" si="1"/>
        <v>2</v>
      </c>
      <c r="X68" s="10">
        <f t="shared" si="1"/>
        <v>1</v>
      </c>
      <c r="Y68" s="11">
        <f t="shared" si="1"/>
        <v>1</v>
      </c>
      <c r="Z68" s="9">
        <f t="shared" si="1"/>
        <v>3</v>
      </c>
      <c r="AA68" s="11">
        <f t="shared" si="1"/>
        <v>4</v>
      </c>
      <c r="AB68" s="11">
        <f t="shared" si="1"/>
        <v>1</v>
      </c>
    </row>
    <row r="71" spans="1:28" x14ac:dyDescent="0.55000000000000004">
      <c r="B71" t="s">
        <v>0</v>
      </c>
    </row>
    <row r="72" spans="1:28" ht="14.7" thickBot="1" x14ac:dyDescent="0.6">
      <c r="B72" t="s">
        <v>21</v>
      </c>
    </row>
    <row r="73" spans="1:28" ht="14.7" thickBot="1" x14ac:dyDescent="0.6">
      <c r="B73" s="18"/>
      <c r="C73" s="13" t="s">
        <v>22</v>
      </c>
      <c r="D73" s="13" t="s">
        <v>23</v>
      </c>
      <c r="E73" s="13" t="s">
        <v>31</v>
      </c>
      <c r="F73" s="13" t="s">
        <v>32</v>
      </c>
      <c r="G73" s="13" t="s">
        <v>25</v>
      </c>
      <c r="H73" s="14" t="s">
        <v>33</v>
      </c>
    </row>
    <row r="74" spans="1:28" x14ac:dyDescent="0.55000000000000004">
      <c r="A74" t="s">
        <v>25</v>
      </c>
      <c r="B74" s="2" t="s">
        <v>24</v>
      </c>
      <c r="C74">
        <f>SUM(C75:C78)</f>
        <v>143</v>
      </c>
      <c r="D74">
        <f>SUM(D75:D78)</f>
        <v>143</v>
      </c>
      <c r="E74">
        <f>SUM(E75:E78)</f>
        <v>13</v>
      </c>
      <c r="F74">
        <f>SUM(F75:F78)</f>
        <v>1</v>
      </c>
      <c r="G74">
        <f>SUM(C74:F74)</f>
        <v>300</v>
      </c>
      <c r="H74" s="8">
        <f>G74/G$74*100</f>
        <v>100</v>
      </c>
    </row>
    <row r="75" spans="1:28" x14ac:dyDescent="0.55000000000000004">
      <c r="B75" s="2" t="s">
        <v>30</v>
      </c>
      <c r="C75">
        <f>B68+C68+D68+E68+Z68</f>
        <v>121</v>
      </c>
      <c r="D75">
        <f>F68+G68+H68+AA68</f>
        <v>124</v>
      </c>
      <c r="E75">
        <f>I68</f>
        <v>1</v>
      </c>
      <c r="F75">
        <v>0</v>
      </c>
      <c r="G75">
        <f>SUM(C75:F75)</f>
        <v>246</v>
      </c>
      <c r="H75" s="8">
        <f>G75/G$74*100</f>
        <v>82</v>
      </c>
    </row>
    <row r="76" spans="1:28" x14ac:dyDescent="0.55000000000000004">
      <c r="B76" s="2" t="s">
        <v>27</v>
      </c>
      <c r="C76">
        <f>J68+K68+L68+M68</f>
        <v>19</v>
      </c>
      <c r="D76">
        <f>N68+O68+P68</f>
        <v>15</v>
      </c>
      <c r="E76">
        <f>Q68+R68+S68</f>
        <v>12</v>
      </c>
      <c r="F76">
        <v>0</v>
      </c>
      <c r="G76">
        <f>SUM(C76:F76)</f>
        <v>46</v>
      </c>
      <c r="H76" s="16">
        <f>G76/G$74*100</f>
        <v>15.333333333333332</v>
      </c>
    </row>
    <row r="77" spans="1:28" x14ac:dyDescent="0.55000000000000004">
      <c r="B77" s="2" t="s">
        <v>28</v>
      </c>
      <c r="C77">
        <f>T68+U68+V68</f>
        <v>3</v>
      </c>
      <c r="D77">
        <f>W68+X68+Y68</f>
        <v>4</v>
      </c>
      <c r="E77">
        <v>0</v>
      </c>
      <c r="F77">
        <v>0</v>
      </c>
      <c r="G77">
        <f>SUM(C77:F77)</f>
        <v>7</v>
      </c>
      <c r="H77" s="16">
        <f>G77/G$74*100</f>
        <v>2.3333333333333335</v>
      </c>
    </row>
    <row r="78" spans="1:28" ht="14.7" thickBot="1" x14ac:dyDescent="0.6">
      <c r="B78" s="3" t="s">
        <v>29</v>
      </c>
      <c r="C78" s="10">
        <v>0</v>
      </c>
      <c r="D78" s="10">
        <v>0</v>
      </c>
      <c r="E78" s="10">
        <v>0</v>
      </c>
      <c r="F78" s="10">
        <v>1</v>
      </c>
      <c r="G78" s="10">
        <f>SUM(C78:F78)</f>
        <v>1</v>
      </c>
      <c r="H78" s="17">
        <f>G78/G$74*100</f>
        <v>0.33333333333333337</v>
      </c>
    </row>
    <row r="79" spans="1:28" x14ac:dyDescent="0.55000000000000004">
      <c r="H79" s="15"/>
    </row>
    <row r="80" spans="1:28" x14ac:dyDescent="0.55000000000000004">
      <c r="B80" t="s">
        <v>14</v>
      </c>
    </row>
    <row r="81" spans="1:28" x14ac:dyDescent="0.55000000000000004">
      <c r="B81" t="s">
        <v>15</v>
      </c>
    </row>
    <row r="83" spans="1:28" ht="14.7" thickBot="1" x14ac:dyDescent="0.6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28" ht="14.7" thickBot="1" x14ac:dyDescent="0.6">
      <c r="A84" t="s">
        <v>39</v>
      </c>
    </row>
    <row r="85" spans="1:28" ht="14.7" thickBot="1" x14ac:dyDescent="0.6">
      <c r="B85" s="12" t="s">
        <v>34</v>
      </c>
      <c r="C85" s="14"/>
      <c r="D85" s="13" t="s">
        <v>23</v>
      </c>
      <c r="E85" s="13"/>
      <c r="F85" s="14"/>
    </row>
    <row r="86" spans="1:28" ht="14.7" thickBot="1" x14ac:dyDescent="0.6">
      <c r="B86" s="4" t="s">
        <v>22</v>
      </c>
      <c r="C86" s="1" t="s">
        <v>23</v>
      </c>
      <c r="D86" s="5" t="s">
        <v>35</v>
      </c>
      <c r="E86" s="5" t="s">
        <v>36</v>
      </c>
      <c r="F86" s="6" t="s">
        <v>37</v>
      </c>
    </row>
    <row r="87" spans="1:28" ht="14.7" thickBot="1" x14ac:dyDescent="0.6">
      <c r="A87" s="12" t="s">
        <v>26</v>
      </c>
      <c r="B87" s="12">
        <v>39</v>
      </c>
      <c r="C87" s="18">
        <v>62</v>
      </c>
      <c r="D87" s="13">
        <v>29</v>
      </c>
      <c r="E87" s="13">
        <v>24</v>
      </c>
      <c r="F87" s="14">
        <v>9</v>
      </c>
    </row>
    <row r="89" spans="1:28" x14ac:dyDescent="0.55000000000000004">
      <c r="A89" t="s">
        <v>40</v>
      </c>
    </row>
    <row r="90" spans="1:28" x14ac:dyDescent="0.55000000000000004">
      <c r="A90" t="s">
        <v>38</v>
      </c>
    </row>
    <row r="91" spans="1:28" x14ac:dyDescent="0.55000000000000004">
      <c r="A9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 March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Qbst</dc:creator>
  <cp:lastModifiedBy>R Qbst</cp:lastModifiedBy>
  <dcterms:created xsi:type="dcterms:W3CDTF">2023-03-14T10:01:48Z</dcterms:created>
  <dcterms:modified xsi:type="dcterms:W3CDTF">2023-05-08T22:40:06Z</dcterms:modified>
</cp:coreProperties>
</file>