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filterPrivacy="1" defaultThemeVersion="124226"/>
  <xr:revisionPtr revIDLastSave="0" documentId="13_ncr:1_{D53DD0D7-AB83-4EF0-A861-DBB1F548F576}" xr6:coauthVersionLast="43" xr6:coauthVersionMax="43" xr10:uidLastSave="{00000000-0000-0000-0000-000000000000}"/>
  <bookViews>
    <workbookView xWindow="-15468" yWindow="564" windowWidth="15576" windowHeight="12504" tabRatio="715" activeTab="1" xr2:uid="{00000000-000D-0000-FFFF-FFFF00000000}"/>
  </bookViews>
  <sheets>
    <sheet name="DocControl" sheetId="18" r:id="rId1"/>
    <sheet name="Turning_Movements" sheetId="1" r:id="rId2"/>
  </sheets>
  <externalReferences>
    <externalReference r:id="rId3"/>
  </externalReferences>
  <definedNames>
    <definedName name="_xlnm.Print_Area" localSheetId="1">Turning_Movements!$A$1:$AC$91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0" i="1" l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50" i="1"/>
  <c r="H49" i="1"/>
  <c r="H48" i="1"/>
  <c r="H47" i="1"/>
  <c r="H46" i="1"/>
  <c r="H45" i="1"/>
  <c r="H35" i="1"/>
  <c r="H34" i="1"/>
  <c r="H33" i="1"/>
  <c r="H32" i="1"/>
  <c r="H31" i="1"/>
  <c r="H30" i="1"/>
  <c r="H17" i="1"/>
  <c r="H16" i="1"/>
  <c r="H15" i="1"/>
  <c r="H14" i="1"/>
  <c r="H13" i="1"/>
  <c r="H12" i="1"/>
  <c r="H11" i="1"/>
  <c r="H10" i="1"/>
  <c r="H9" i="1"/>
  <c r="H8" i="1"/>
  <c r="H7" i="1"/>
  <c r="H6" i="1"/>
  <c r="H29" i="1"/>
  <c r="H28" i="1"/>
  <c r="H27" i="1"/>
  <c r="H26" i="1"/>
  <c r="H25" i="1"/>
  <c r="H24" i="1"/>
  <c r="H23" i="1"/>
  <c r="H22" i="1"/>
  <c r="H21" i="1"/>
  <c r="H20" i="1"/>
  <c r="H19" i="1"/>
  <c r="H18" i="1"/>
  <c r="H44" i="1"/>
  <c r="H43" i="1"/>
  <c r="H42" i="1"/>
  <c r="H41" i="1"/>
  <c r="H40" i="1"/>
  <c r="H39" i="1"/>
  <c r="H38" i="1"/>
  <c r="H37" i="1"/>
  <c r="H36" i="1"/>
  <c r="S2" i="1" l="1"/>
  <c r="Z2" i="1"/>
  <c r="L2" i="1"/>
  <c r="H76" i="1" l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75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4" i="1"/>
  <c r="H5" i="1"/>
</calcChain>
</file>

<file path=xl/sharedStrings.xml><?xml version="1.0" encoding="utf-8"?>
<sst xmlns="http://schemas.openxmlformats.org/spreadsheetml/2006/main" count="412" uniqueCount="92">
  <si>
    <t>A_node</t>
  </si>
  <si>
    <t>B_node</t>
  </si>
  <si>
    <t>C_node</t>
  </si>
  <si>
    <t>Concatenate</t>
  </si>
  <si>
    <t>Description</t>
  </si>
  <si>
    <t>From Arm</t>
  </si>
  <si>
    <t>To Arm</t>
  </si>
  <si>
    <t>AM Peak</t>
  </si>
  <si>
    <t>PM Peak</t>
  </si>
  <si>
    <t>Jn Ref</t>
  </si>
  <si>
    <t>A41 Oxford Road / Vendee Drive roundabout</t>
  </si>
  <si>
    <t>M40 Junction 9</t>
  </si>
  <si>
    <t>LGV</t>
  </si>
  <si>
    <t>Car</t>
  </si>
  <si>
    <t>HGV (Veh)</t>
  </si>
  <si>
    <t>HGV (PCU)</t>
  </si>
  <si>
    <t>Total Veh</t>
  </si>
  <si>
    <t>A099211 Bicester Transport Model</t>
  </si>
  <si>
    <t>Summary of Spreadsheet</t>
  </si>
  <si>
    <t>Uses model text file dumps and cordon matrices to produce turning movements for junctions of interest.</t>
  </si>
  <si>
    <t>Original Author</t>
  </si>
  <si>
    <t>Summary of Worksheets</t>
  </si>
  <si>
    <t>Sheet Name</t>
  </si>
  <si>
    <t>Brief Explanation</t>
  </si>
  <si>
    <t>Turning_Movements</t>
  </si>
  <si>
    <t>Insert more rows as required...</t>
  </si>
  <si>
    <t>Check log</t>
  </si>
  <si>
    <t>Date</t>
  </si>
  <si>
    <t>Initials</t>
  </si>
  <si>
    <t>Oxford Road</t>
  </si>
  <si>
    <t>Bus (Veh)</t>
  </si>
  <si>
    <t>Links in the data and looks up by node numbers. Please note that where turning movements are calculated using the cordon matrices, bus flows have been added manually.</t>
  </si>
  <si>
    <t>Services</t>
  </si>
  <si>
    <t>Inter  Peak</t>
  </si>
  <si>
    <t>Total PCUs</t>
  </si>
  <si>
    <t>SP</t>
  </si>
  <si>
    <t>A4095</t>
  </si>
  <si>
    <t>Bicester Road</t>
  </si>
  <si>
    <t>A43 North</t>
  </si>
  <si>
    <t>M40 SB On Slip</t>
  </si>
  <si>
    <t>a</t>
  </si>
  <si>
    <t>c</t>
  </si>
  <si>
    <t>A43 West</t>
  </si>
  <si>
    <t>d</t>
  </si>
  <si>
    <t>B430 Northampton Road North</t>
  </si>
  <si>
    <t>B430 Overbridge</t>
  </si>
  <si>
    <t>B430 Northampton Road South</t>
  </si>
  <si>
    <t>Ardley Road</t>
  </si>
  <si>
    <t>Heyford Road</t>
  </si>
  <si>
    <t>b</t>
  </si>
  <si>
    <t>B430 / B4030 signal junction</t>
  </si>
  <si>
    <t>A4095 East</t>
  </si>
  <si>
    <t>Northampton Road</t>
  </si>
  <si>
    <t>A4095 West</t>
  </si>
  <si>
    <t>A4095 / B430 Staggered Priority Junction</t>
  </si>
  <si>
    <t>A4095 at location of Development Access Junction</t>
  </si>
  <si>
    <t>2026_RC_TurningMovements_(ChestertonHotel&amp;Leisure).xlxs</t>
  </si>
  <si>
    <t>Sacha Pearson</t>
  </si>
  <si>
    <t>Eastbound</t>
  </si>
  <si>
    <t>Westbound</t>
  </si>
  <si>
    <t>B430 Station Road (N)</t>
  </si>
  <si>
    <t>B430 Station Road (S)</t>
  </si>
  <si>
    <t>Church Road</t>
  </si>
  <si>
    <t>B430 / Church Road priority junction</t>
  </si>
  <si>
    <t>B430 / B430 Roundabout</t>
  </si>
  <si>
    <t>A4095 / Vendee Drive priority junction</t>
  </si>
  <si>
    <t>B4030 Vendee Drive (N)</t>
  </si>
  <si>
    <t>B4030 Vendee Drive (S)</t>
  </si>
  <si>
    <t>e</t>
  </si>
  <si>
    <t>A41 (North)</t>
  </si>
  <si>
    <t>Unlabelled Rd (East)</t>
  </si>
  <si>
    <t>A41 (South)</t>
  </si>
  <si>
    <t>P&amp;R (West)</t>
  </si>
  <si>
    <t>Vendee Dr (North)</t>
  </si>
  <si>
    <t>M40 (North)</t>
  </si>
  <si>
    <t>A41 (East)</t>
  </si>
  <si>
    <t>M40 (South)</t>
  </si>
  <si>
    <t>A34 (West)</t>
  </si>
  <si>
    <t>A43 South</t>
  </si>
  <si>
    <t>M40 SB Off Slip</t>
  </si>
  <si>
    <t>A43 East</t>
  </si>
  <si>
    <t>M40 NB On Slip</t>
  </si>
  <si>
    <t>B430</t>
  </si>
  <si>
    <t>M40 NB Off Slip</t>
  </si>
  <si>
    <t>9a</t>
  </si>
  <si>
    <t>9b</t>
  </si>
  <si>
    <t>9c</t>
  </si>
  <si>
    <t>M40 J10 (Southern Roundabout)</t>
  </si>
  <si>
    <t>M40 J10 (Northern Roundabout)</t>
  </si>
  <si>
    <t>M40 J10 (Central Signalised Roundabout)</t>
  </si>
  <si>
    <t>14/08/219</t>
  </si>
  <si>
    <t>First Issue to OCC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</si>
</sst>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gt;0.5]#,##0;[&lt;-0.5]\-#,##0;\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i/>
      <sz val="10"/>
      <name val="Tahoma"/>
      <family val="2"/>
    </font>
    <font>
      <sz val="14"/>
      <name val="Arial"/>
      <family val="2"/>
    </font>
    <font>
      <sz val="10"/>
      <name val="Times New Roman"/>
      <family val="1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4" fillId="0" borderId="0"/>
    <xf numFmtId="164" fontId="10" fillId="0" borderId="0">
      <alignment horizontal="left" vertical="center"/>
    </xf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4" fontId="11" fillId="0" borderId="0" applyFill="0" applyBorder="0" applyAlignment="0" applyProtection="0"/>
    <xf numFmtId="0" fontId="4" fillId="0" borderId="0"/>
  </cellStyleXfs>
  <cellXfs count="182">
    <xf numFmtId="0" fontId="0" fillId="0" borderId="0" xfId="0"/>
    <xf numFmtId="1" fontId="0" fillId="4" borderId="0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0" borderId="0" xfId="0" applyBorder="1"/>
    <xf numFmtId="1" fontId="0" fillId="5" borderId="0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 vertical="center"/>
    </xf>
    <xf numFmtId="1" fontId="0" fillId="3" borderId="0" xfId="0" applyNumberFormat="1" applyFill="1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7" xfId="0" applyFill="1" applyBorder="1"/>
    <xf numFmtId="0" fontId="5" fillId="8" borderId="0" xfId="1" applyFont="1" applyFill="1"/>
    <xf numFmtId="0" fontId="6" fillId="8" borderId="0" xfId="1" applyFont="1" applyFill="1"/>
    <xf numFmtId="0" fontId="7" fillId="8" borderId="0" xfId="1" applyFont="1" applyFill="1"/>
    <xf numFmtId="0" fontId="7" fillId="8" borderId="9" xfId="1" applyFont="1" applyFill="1" applyBorder="1" applyAlignment="1">
      <alignment horizontal="center"/>
    </xf>
    <xf numFmtId="0" fontId="8" fillId="8" borderId="9" xfId="1" applyFont="1" applyFill="1" applyBorder="1" applyAlignment="1">
      <alignment vertical="top"/>
    </xf>
    <xf numFmtId="0" fontId="9" fillId="8" borderId="0" xfId="1" applyFont="1" applyFill="1" applyAlignment="1">
      <alignment vertical="top"/>
    </xf>
    <xf numFmtId="0" fontId="7" fillId="8" borderId="10" xfId="1" applyFont="1" applyFill="1" applyBorder="1" applyAlignment="1">
      <alignment horizontal="center"/>
    </xf>
    <xf numFmtId="14" fontId="6" fillId="8" borderId="9" xfId="1" applyNumberFormat="1" applyFont="1" applyFill="1" applyBorder="1" applyAlignment="1">
      <alignment horizontal="center"/>
    </xf>
    <xf numFmtId="0" fontId="6" fillId="8" borderId="9" xfId="1" applyFont="1" applyFill="1" applyBorder="1" applyAlignment="1">
      <alignment horizontal="center"/>
    </xf>
    <xf numFmtId="0" fontId="6" fillId="8" borderId="0" xfId="1" applyFont="1" applyFill="1" applyAlignment="1">
      <alignment horizontal="center"/>
    </xf>
    <xf numFmtId="0" fontId="4" fillId="8" borderId="0" xfId="1" applyFont="1" applyFill="1" applyAlignment="1">
      <alignment vertical="top" wrapText="1"/>
    </xf>
    <xf numFmtId="0" fontId="4" fillId="8" borderId="0" xfId="1" applyFont="1" applyFill="1" applyAlignment="1">
      <alignment horizontal="left" vertical="top" wrapText="1"/>
    </xf>
    <xf numFmtId="0" fontId="6" fillId="8" borderId="0" xfId="1" applyFont="1" applyFill="1" applyAlignment="1">
      <alignment horizontal="center" vertical="top"/>
    </xf>
    <xf numFmtId="0" fontId="7" fillId="8" borderId="0" xfId="1" applyFont="1" applyFill="1" applyAlignment="1">
      <alignment horizontal="center"/>
    </xf>
    <xf numFmtId="0" fontId="4" fillId="8" borderId="0" xfId="1" applyFill="1"/>
    <xf numFmtId="0" fontId="2" fillId="0" borderId="0" xfId="0" applyFont="1"/>
    <xf numFmtId="0" fontId="0" fillId="7" borderId="0" xfId="0" applyFont="1" applyFill="1" applyBorder="1" applyAlignment="1">
      <alignment horizontal="center"/>
    </xf>
    <xf numFmtId="0" fontId="0" fillId="9" borderId="0" xfId="0" applyFont="1" applyFill="1" applyBorder="1" applyAlignment="1">
      <alignment horizontal="center"/>
    </xf>
    <xf numFmtId="0" fontId="0" fillId="8" borderId="0" xfId="0" applyFill="1" applyBorder="1"/>
    <xf numFmtId="0" fontId="0" fillId="6" borderId="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 wrapText="1"/>
    </xf>
    <xf numFmtId="0" fontId="0" fillId="8" borderId="7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1" fontId="2" fillId="9" borderId="3" xfId="0" applyNumberFormat="1" applyFont="1" applyFill="1" applyBorder="1" applyAlignment="1">
      <alignment horizontal="center"/>
    </xf>
    <xf numFmtId="1" fontId="2" fillId="8" borderId="3" xfId="0" applyNumberFormat="1" applyFont="1" applyFill="1" applyBorder="1" applyAlignment="1">
      <alignment horizontal="center"/>
    </xf>
    <xf numFmtId="1" fontId="0" fillId="10" borderId="3" xfId="0" applyNumberFormat="1" applyFill="1" applyBorder="1"/>
    <xf numFmtId="1" fontId="2" fillId="9" borderId="0" xfId="0" applyNumberFormat="1" applyFont="1" applyFill="1" applyBorder="1" applyAlignment="1">
      <alignment horizontal="center"/>
    </xf>
    <xf numFmtId="1" fontId="2" fillId="8" borderId="0" xfId="0" applyNumberFormat="1" applyFont="1" applyFill="1" applyBorder="1" applyAlignment="1">
      <alignment horizontal="center"/>
    </xf>
    <xf numFmtId="1" fontId="0" fillId="10" borderId="0" xfId="0" applyNumberFormat="1" applyFill="1" applyBorder="1"/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7" borderId="7" xfId="0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1" fontId="0" fillId="2" borderId="3" xfId="0" applyNumberFormat="1" applyFill="1" applyBorder="1" applyAlignment="1">
      <alignment horizontal="center"/>
    </xf>
    <xf numFmtId="1" fontId="2" fillId="9" borderId="7" xfId="0" applyNumberFormat="1" applyFont="1" applyFill="1" applyBorder="1" applyAlignment="1">
      <alignment horizontal="center"/>
    </xf>
    <xf numFmtId="1" fontId="2" fillId="8" borderId="7" xfId="0" applyNumberFormat="1" applyFont="1" applyFill="1" applyBorder="1" applyAlignment="1">
      <alignment horizontal="center"/>
    </xf>
    <xf numFmtId="1" fontId="0" fillId="10" borderId="7" xfId="0" applyNumberFormat="1" applyFill="1" applyBorder="1"/>
    <xf numFmtId="1" fontId="0" fillId="2" borderId="7" xfId="0" applyNumberFormat="1" applyFill="1" applyBorder="1" applyAlignment="1">
      <alignment horizontal="center"/>
    </xf>
    <xf numFmtId="0" fontId="0" fillId="0" borderId="3" xfId="0" applyFill="1" applyBorder="1"/>
    <xf numFmtId="1" fontId="0" fillId="2" borderId="7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2" fillId="4" borderId="3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1" fontId="2" fillId="10" borderId="3" xfId="0" applyNumberFormat="1" applyFont="1" applyFill="1" applyBorder="1"/>
    <xf numFmtId="1" fontId="2" fillId="5" borderId="3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10" borderId="0" xfId="0" applyNumberFormat="1" applyFont="1" applyFill="1" applyBorder="1"/>
    <xf numFmtId="1" fontId="2" fillId="5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10" borderId="7" xfId="0" applyNumberFormat="1" applyFont="1" applyFill="1" applyBorder="1"/>
    <xf numFmtId="1" fontId="2" fillId="5" borderId="7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0" xfId="0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7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2" fillId="5" borderId="0" xfId="0" applyNumberFormat="1" applyFont="1" applyFill="1" applyBorder="1" applyAlignment="1">
      <alignment horizontal="center"/>
    </xf>
    <xf numFmtId="0" fontId="0" fillId="6" borderId="8" xfId="0" applyFill="1" applyBorder="1" applyAlignment="1">
      <alignment horizontal="center" wrapText="1"/>
    </xf>
    <xf numFmtId="1" fontId="0" fillId="6" borderId="4" xfId="0" applyNumberFormat="1" applyFill="1" applyBorder="1"/>
    <xf numFmtId="1" fontId="0" fillId="6" borderId="5" xfId="0" applyNumberFormat="1" applyFill="1" applyBorder="1"/>
    <xf numFmtId="1" fontId="0" fillId="6" borderId="8" xfId="0" applyNumberFormat="1" applyFill="1" applyBorder="1"/>
    <xf numFmtId="1" fontId="2" fillId="6" borderId="4" xfId="0" applyNumberFormat="1" applyFont="1" applyFill="1" applyBorder="1"/>
    <xf numFmtId="1" fontId="2" fillId="6" borderId="5" xfId="0" applyNumberFormat="1" applyFont="1" applyFill="1" applyBorder="1"/>
    <xf numFmtId="1" fontId="2" fillId="6" borderId="8" xfId="0" applyNumberFormat="1" applyFont="1" applyFill="1" applyBorder="1"/>
    <xf numFmtId="0" fontId="12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2" fillId="3" borderId="3" xfId="0" applyNumberFormat="1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4" borderId="7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1" fontId="2" fillId="5" borderId="7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9" borderId="3" xfId="0" applyNumberFormat="1" applyFont="1" applyFill="1" applyBorder="1" applyAlignment="1">
      <alignment horizontal="center" vertical="center"/>
    </xf>
    <xf numFmtId="1" fontId="2" fillId="9" borderId="0" xfId="0" applyNumberFormat="1" applyFont="1" applyFill="1" applyBorder="1" applyAlignment="1">
      <alignment horizontal="center" vertical="center"/>
    </xf>
    <xf numFmtId="1" fontId="2" fillId="9" borderId="7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/>
    </xf>
    <xf numFmtId="1" fontId="2" fillId="8" borderId="0" xfId="0" applyNumberFormat="1" applyFont="1" applyFill="1" applyBorder="1" applyAlignment="1">
      <alignment horizontal="center" vertical="center"/>
    </xf>
    <xf numFmtId="1" fontId="2" fillId="8" borderId="7" xfId="0" applyNumberFormat="1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" fontId="0" fillId="0" borderId="0" xfId="0" applyNumberFormat="1" applyBorder="1"/>
    <xf numFmtId="0" fontId="2" fillId="0" borderId="3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" fontId="2" fillId="7" borderId="3" xfId="0" applyNumberFormat="1" applyFont="1" applyFill="1" applyBorder="1" applyAlignment="1">
      <alignment horizontal="center"/>
    </xf>
    <xf numFmtId="1" fontId="2" fillId="7" borderId="7" xfId="0" applyNumberFormat="1" applyFont="1" applyFill="1" applyBorder="1" applyAlignment="1">
      <alignment horizontal="center"/>
    </xf>
    <xf numFmtId="1" fontId="0" fillId="7" borderId="3" xfId="0" applyNumberForma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8" borderId="9" xfId="1" applyFont="1" applyFill="1" applyBorder="1" applyAlignment="1">
      <alignment horizontal="center"/>
    </xf>
    <xf numFmtId="0" fontId="4" fillId="8" borderId="9" xfId="1" applyFont="1" applyFill="1" applyBorder="1" applyAlignment="1">
      <alignment horizontal="left" vertical="top" wrapText="1"/>
    </xf>
    <xf numFmtId="14" fontId="6" fillId="8" borderId="9" xfId="1" applyNumberFormat="1" applyFont="1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0" fontId="0" fillId="7" borderId="3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12">
    <cellStyle name="Heading" xfId="2" xr:uid="{00000000-0005-0000-0000-000000000000}"/>
    <cellStyle name="Headings" xfId="3" xr:uid="{00000000-0005-0000-0000-000001000000}"/>
    <cellStyle name="Normal" xfId="0" builtinId="0"/>
    <cellStyle name="Normal 2" xfId="1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  <cellStyle name="Normal 7" xfId="8" xr:uid="{00000000-0005-0000-0000-000008000000}"/>
    <cellStyle name="Percent 2" xfId="9" xr:uid="{00000000-0005-0000-0000-000009000000}"/>
    <cellStyle name="Publication_style" xfId="10" xr:uid="{00000000-0005-0000-0000-00000A000000}"/>
    <cellStyle name="Row_Headings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A099211%20-%20Bicester%20Transport%20Model%20Revalidation/calculations/Saturn/CalValStats_FullVDM_OBA_Ver3/1.Link_Turn_CalValStats_FullVDM_O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U Factors"/>
      <sheetName val="nodelist"/>
      <sheetName val="AMDump"/>
      <sheetName val="IPDump"/>
      <sheetName val="PMDump"/>
      <sheetName val="Doubles compare"/>
      <sheetName val="ObservedSummary"/>
      <sheetName val="Notes"/>
      <sheetName val="RSI_Cal"/>
      <sheetName val="Summary"/>
      <sheetName val="Links_CalVal_4Report"/>
      <sheetName val="Links_CalVal_InclDupLoc"/>
      <sheetName val="Turns_CalVal"/>
      <sheetName val="ScreenLines"/>
      <sheetName val="GIS"/>
      <sheetName val="t_prop"/>
      <sheetName val="SLA_Turns"/>
      <sheetName val="ME2_Nodes"/>
      <sheetName val="AM_Car_ME2"/>
      <sheetName val="AM_LGV_ME2"/>
      <sheetName val="AM_HGV_ME2"/>
      <sheetName val="IP_Car_ME2"/>
      <sheetName val="IP_LGV_ME2"/>
      <sheetName val="IP_HGV_ME2"/>
      <sheetName val="PM_Car_ME2"/>
      <sheetName val="PM_LGV_ME2"/>
      <sheetName val="PM_HGV_ME2"/>
      <sheetName val="1"/>
    </sheetNames>
    <sheetDataSet>
      <sheetData sheetId="0">
        <row r="7">
          <cell r="K7">
            <v>1.7966496308915387</v>
          </cell>
        </row>
        <row r="8">
          <cell r="K8">
            <v>1.7942541911448628</v>
          </cell>
        </row>
        <row r="9">
          <cell r="K9">
            <v>1.7785714285714287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workbookViewId="0">
      <selection activeCell="A16" sqref="A16"/>
    </sheetView>
  </sheetViews>
  <sheetFormatPr defaultColWidth="9.109375" defaultRowHeight="13.2" x14ac:dyDescent="0.25"/>
  <cols>
    <col min="1" max="1" width="21.44140625" style="18" customWidth="1"/>
    <col min="2" max="2" width="13.5546875" style="18" customWidth="1"/>
    <col min="3" max="3" width="15.88671875" style="18" customWidth="1"/>
    <col min="4" max="4" width="58.109375" style="18" customWidth="1"/>
    <col min="5" max="16384" width="9.109375" style="18"/>
  </cols>
  <sheetData>
    <row r="1" spans="1:4" ht="15" x14ac:dyDescent="0.25">
      <c r="A1" s="17" t="s">
        <v>17</v>
      </c>
    </row>
    <row r="2" spans="1:4" ht="15" x14ac:dyDescent="0.25">
      <c r="A2" s="17" t="s">
        <v>56</v>
      </c>
    </row>
    <row r="3" spans="1:4" ht="15" x14ac:dyDescent="0.25">
      <c r="A3" s="17"/>
    </row>
    <row r="4" spans="1:4" x14ac:dyDescent="0.25">
      <c r="A4" s="19" t="s">
        <v>18</v>
      </c>
    </row>
    <row r="5" spans="1:4" x14ac:dyDescent="0.25">
      <c r="A5" s="18" t="s">
        <v>19</v>
      </c>
    </row>
    <row r="7" spans="1:4" x14ac:dyDescent="0.25">
      <c r="A7" s="19" t="s">
        <v>20</v>
      </c>
      <c r="B7" s="18" t="s">
        <v>57</v>
      </c>
    </row>
    <row r="9" spans="1:4" x14ac:dyDescent="0.25">
      <c r="A9" s="19" t="s">
        <v>21</v>
      </c>
    </row>
    <row r="11" spans="1:4" x14ac:dyDescent="0.25">
      <c r="A11" s="20" t="s">
        <v>22</v>
      </c>
      <c r="B11" s="145" t="s">
        <v>23</v>
      </c>
      <c r="C11" s="145"/>
      <c r="D11" s="145"/>
    </row>
    <row r="12" spans="1:4" ht="48" customHeight="1" x14ac:dyDescent="0.25">
      <c r="A12" s="21" t="s">
        <v>24</v>
      </c>
      <c r="B12" s="146" t="s">
        <v>31</v>
      </c>
      <c r="C12" s="146"/>
      <c r="D12" s="146"/>
    </row>
    <row r="13" spans="1:4" x14ac:dyDescent="0.25">
      <c r="A13" s="21"/>
      <c r="B13" s="146"/>
      <c r="C13" s="146"/>
      <c r="D13" s="146"/>
    </row>
    <row r="14" spans="1:4" x14ac:dyDescent="0.25">
      <c r="A14" s="22" t="s">
        <v>25</v>
      </c>
    </row>
    <row r="16" spans="1:4" x14ac:dyDescent="0.25">
      <c r="A16" s="19" t="s">
        <v>26</v>
      </c>
    </row>
    <row r="17" spans="1:5" x14ac:dyDescent="0.25">
      <c r="A17" s="20" t="s">
        <v>27</v>
      </c>
      <c r="B17" s="20" t="s">
        <v>28</v>
      </c>
      <c r="C17" s="23" t="s">
        <v>4</v>
      </c>
    </row>
    <row r="18" spans="1:5" x14ac:dyDescent="0.25">
      <c r="A18" s="24" t="s">
        <v>90</v>
      </c>
      <c r="B18" s="25" t="s">
        <v>35</v>
      </c>
      <c r="C18" s="147" t="s">
        <v>91</v>
      </c>
      <c r="D18" s="147"/>
    </row>
    <row r="19" spans="1:5" x14ac:dyDescent="0.25">
      <c r="A19" s="24"/>
      <c r="B19" s="25"/>
      <c r="C19" s="147"/>
      <c r="D19" s="147"/>
    </row>
    <row r="20" spans="1:5" x14ac:dyDescent="0.25">
      <c r="A20" s="24"/>
      <c r="B20" s="25"/>
      <c r="C20" s="147"/>
      <c r="D20" s="147"/>
    </row>
    <row r="21" spans="1:5" ht="12.75" customHeight="1" x14ac:dyDescent="0.25">
      <c r="A21" s="22" t="s">
        <v>25</v>
      </c>
      <c r="B21" s="26"/>
      <c r="E21" s="27"/>
    </row>
    <row r="22" spans="1:5" ht="13.5" customHeight="1" x14ac:dyDescent="0.25">
      <c r="A22" s="26"/>
      <c r="B22" s="26"/>
      <c r="E22" s="28"/>
    </row>
    <row r="23" spans="1:5" x14ac:dyDescent="0.25">
      <c r="A23" s="26"/>
      <c r="B23" s="26"/>
    </row>
    <row r="24" spans="1:5" x14ac:dyDescent="0.25">
      <c r="A24" s="26"/>
      <c r="B24" s="26"/>
    </row>
    <row r="25" spans="1:5" ht="12.75" customHeight="1" x14ac:dyDescent="0.25">
      <c r="A25" s="26"/>
      <c r="B25" s="26"/>
    </row>
    <row r="26" spans="1:5" x14ac:dyDescent="0.25">
      <c r="A26" s="26"/>
      <c r="B26" s="26"/>
    </row>
    <row r="27" spans="1:5" x14ac:dyDescent="0.25">
      <c r="A27" s="26"/>
      <c r="B27" s="26"/>
    </row>
    <row r="28" spans="1:5" x14ac:dyDescent="0.25">
      <c r="A28" s="29"/>
    </row>
    <row r="29" spans="1:5" x14ac:dyDescent="0.25">
      <c r="A29" s="30"/>
    </row>
    <row r="38" spans="1:6" ht="11.25" customHeight="1" x14ac:dyDescent="0.25"/>
    <row r="39" spans="1:6" x14ac:dyDescent="0.25">
      <c r="E39" s="31"/>
      <c r="F39" s="31"/>
    </row>
    <row r="40" spans="1:6" ht="12" customHeight="1" x14ac:dyDescent="0.25">
      <c r="A40" s="31"/>
      <c r="B40" s="31"/>
      <c r="C40" s="31"/>
      <c r="D40" s="31"/>
      <c r="E40" s="31"/>
      <c r="F40" s="31"/>
    </row>
    <row r="41" spans="1:6" x14ac:dyDescent="0.25">
      <c r="A41" s="31"/>
      <c r="B41" s="31"/>
      <c r="C41" s="31"/>
      <c r="D41" s="31"/>
      <c r="E41" s="31"/>
      <c r="F41" s="31"/>
    </row>
    <row r="42" spans="1:6" x14ac:dyDescent="0.25">
      <c r="A42" s="31"/>
      <c r="B42" s="31"/>
      <c r="C42" s="31"/>
      <c r="D42" s="31"/>
      <c r="E42" s="31"/>
      <c r="F42" s="31"/>
    </row>
    <row r="43" spans="1:6" x14ac:dyDescent="0.25">
      <c r="A43" s="31"/>
      <c r="B43" s="31"/>
      <c r="C43" s="31"/>
      <c r="D43" s="31"/>
      <c r="E43" s="31"/>
      <c r="F43" s="31"/>
    </row>
    <row r="44" spans="1:6" x14ac:dyDescent="0.25">
      <c r="A44" s="31"/>
      <c r="B44" s="31"/>
      <c r="C44" s="31"/>
      <c r="D44" s="31"/>
    </row>
  </sheetData>
  <mergeCells count="6">
    <mergeCell ref="B11:D11"/>
    <mergeCell ref="B12:D12"/>
    <mergeCell ref="C18:D18"/>
    <mergeCell ref="C19:D19"/>
    <mergeCell ref="C20:D20"/>
    <mergeCell ref="B13:D13"/>
  </mergeCells>
  <printOptions horizontalCentered="1"/>
  <pageMargins left="0.35433070866141736" right="0.35433070866141736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12"/>
  <sheetViews>
    <sheetView tabSelected="1" topLeftCell="A69" zoomScale="55" zoomScaleNormal="55" workbookViewId="0">
      <selection activeCell="Q64" sqref="Q64"/>
    </sheetView>
  </sheetViews>
  <sheetFormatPr defaultRowHeight="14.4" x14ac:dyDescent="0.3"/>
  <cols>
    <col min="1" max="1" width="7.33203125" style="15" bestFit="1" customWidth="1"/>
    <col min="2" max="2" width="29.44140625" style="15" customWidth="1"/>
    <col min="3" max="3" width="35.33203125" style="15" bestFit="1" customWidth="1"/>
    <col min="4" max="4" width="35.33203125" style="15" customWidth="1"/>
    <col min="5" max="7" width="8.88671875" style="48" hidden="1" customWidth="1"/>
    <col min="8" max="8" width="22.5546875" style="48" hidden="1" customWidth="1"/>
    <col min="9" max="14" width="8.6640625" style="4" customWidth="1"/>
    <col min="15" max="21" width="8.6640625" style="48" customWidth="1"/>
    <col min="22" max="22" width="8.6640625" style="15" customWidth="1"/>
    <col min="23" max="29" width="8.6640625" style="8" customWidth="1"/>
  </cols>
  <sheetData>
    <row r="1" spans="1:29" s="8" customFormat="1" ht="0.6" hidden="1" customHeight="1" x14ac:dyDescent="0.3">
      <c r="A1" s="90"/>
      <c r="B1" s="78"/>
      <c r="C1" s="78"/>
      <c r="D1" s="78"/>
      <c r="E1" s="159"/>
      <c r="F1" s="159"/>
      <c r="G1" s="159"/>
      <c r="H1" s="159"/>
      <c r="I1" s="160" t="s">
        <v>7</v>
      </c>
      <c r="J1" s="160"/>
      <c r="K1" s="160"/>
      <c r="L1" s="160"/>
      <c r="M1" s="160"/>
      <c r="N1" s="160"/>
      <c r="O1" s="160"/>
      <c r="P1" s="161" t="s">
        <v>33</v>
      </c>
      <c r="Q1" s="161"/>
      <c r="R1" s="161"/>
      <c r="S1" s="161"/>
      <c r="T1" s="161"/>
      <c r="U1" s="161"/>
      <c r="V1" s="161"/>
      <c r="W1" s="154" t="s">
        <v>8</v>
      </c>
      <c r="X1" s="154"/>
      <c r="Y1" s="154"/>
      <c r="Z1" s="154"/>
      <c r="AA1" s="154"/>
      <c r="AB1" s="154"/>
      <c r="AC1" s="155"/>
    </row>
    <row r="2" spans="1:29" s="8" customFormat="1" ht="15" hidden="1" customHeight="1" x14ac:dyDescent="0.3">
      <c r="A2" s="91"/>
      <c r="B2" s="79"/>
      <c r="C2" s="79"/>
      <c r="D2" s="79"/>
      <c r="E2" s="80"/>
      <c r="F2" s="80"/>
      <c r="G2" s="80"/>
      <c r="H2" s="80"/>
      <c r="I2" s="33">
        <v>5</v>
      </c>
      <c r="J2" s="33">
        <v>6</v>
      </c>
      <c r="K2" s="33">
        <v>7</v>
      </c>
      <c r="L2" s="33">
        <f>'[1]PCU Factors'!$K$7</f>
        <v>1.7966496308915387</v>
      </c>
      <c r="M2" s="33">
        <v>8</v>
      </c>
      <c r="N2" s="33"/>
      <c r="O2" s="136"/>
      <c r="P2" s="34">
        <v>5</v>
      </c>
      <c r="Q2" s="34">
        <v>6</v>
      </c>
      <c r="R2" s="34">
        <v>7</v>
      </c>
      <c r="S2" s="34">
        <f>'[1]PCU Factors'!$K$8</f>
        <v>1.7942541911448628</v>
      </c>
      <c r="T2" s="34">
        <v>8</v>
      </c>
      <c r="U2" s="34"/>
      <c r="V2" s="35"/>
      <c r="W2" s="36">
        <v>5</v>
      </c>
      <c r="X2" s="36">
        <v>6</v>
      </c>
      <c r="Y2" s="36">
        <v>7</v>
      </c>
      <c r="Z2" s="36">
        <f>'[1]PCU Factors'!$K$9</f>
        <v>1.7785714285714287</v>
      </c>
      <c r="AA2" s="36">
        <v>8</v>
      </c>
      <c r="AB2" s="36"/>
      <c r="AC2" s="49"/>
    </row>
    <row r="3" spans="1:29" s="4" customFormat="1" ht="29.4" thickBot="1" x14ac:dyDescent="0.35">
      <c r="A3" s="92" t="s">
        <v>9</v>
      </c>
      <c r="B3" s="81" t="s">
        <v>4</v>
      </c>
      <c r="C3" s="81" t="s">
        <v>5</v>
      </c>
      <c r="D3" s="81" t="s">
        <v>6</v>
      </c>
      <c r="E3" s="81" t="s">
        <v>0</v>
      </c>
      <c r="F3" s="81" t="s">
        <v>1</v>
      </c>
      <c r="G3" s="81" t="s">
        <v>2</v>
      </c>
      <c r="H3" s="81" t="s">
        <v>3</v>
      </c>
      <c r="I3" s="50" t="s">
        <v>13</v>
      </c>
      <c r="J3" s="50" t="s">
        <v>12</v>
      </c>
      <c r="K3" s="51" t="s">
        <v>15</v>
      </c>
      <c r="L3" s="51" t="s">
        <v>14</v>
      </c>
      <c r="M3" s="51" t="s">
        <v>30</v>
      </c>
      <c r="N3" s="51" t="s">
        <v>16</v>
      </c>
      <c r="O3" s="52" t="s">
        <v>34</v>
      </c>
      <c r="P3" s="37" t="s">
        <v>13</v>
      </c>
      <c r="Q3" s="37" t="s">
        <v>12</v>
      </c>
      <c r="R3" s="37" t="s">
        <v>15</v>
      </c>
      <c r="S3" s="37" t="s">
        <v>14</v>
      </c>
      <c r="T3" s="37" t="s">
        <v>30</v>
      </c>
      <c r="U3" s="38" t="s">
        <v>16</v>
      </c>
      <c r="V3" s="39" t="s">
        <v>34</v>
      </c>
      <c r="W3" s="53" t="s">
        <v>13</v>
      </c>
      <c r="X3" s="53" t="s">
        <v>12</v>
      </c>
      <c r="Y3" s="53" t="s">
        <v>15</v>
      </c>
      <c r="Z3" s="53" t="s">
        <v>14</v>
      </c>
      <c r="AA3" s="53" t="s">
        <v>30</v>
      </c>
      <c r="AB3" s="54" t="s">
        <v>16</v>
      </c>
      <c r="AC3" s="97" t="s">
        <v>34</v>
      </c>
    </row>
    <row r="4" spans="1:29" s="104" customFormat="1" ht="16.05" customHeight="1" x14ac:dyDescent="0.3">
      <c r="A4" s="171">
        <v>1</v>
      </c>
      <c r="B4" s="169" t="s">
        <v>55</v>
      </c>
      <c r="C4" s="162" t="s">
        <v>58</v>
      </c>
      <c r="D4" s="163"/>
      <c r="E4" s="110">
        <v>40950</v>
      </c>
      <c r="F4" s="110">
        <v>40275</v>
      </c>
      <c r="G4" s="110"/>
      <c r="H4" s="110" t="str">
        <f t="shared" ref="H4:H5" si="0">CONCATENATE(E4,"_",F4,"_",G4)</f>
        <v>40950_40275_</v>
      </c>
      <c r="I4" s="114">
        <v>135.57</v>
      </c>
      <c r="J4" s="114">
        <v>32.200000000000003</v>
      </c>
      <c r="K4" s="114">
        <v>5.58</v>
      </c>
      <c r="L4" s="114">
        <v>3.1057808401024056</v>
      </c>
      <c r="M4" s="114">
        <v>0</v>
      </c>
      <c r="N4" s="115">
        <v>170.87578084010238</v>
      </c>
      <c r="O4" s="137">
        <v>173.35</v>
      </c>
      <c r="P4" s="40">
        <v>82.31</v>
      </c>
      <c r="Q4" s="40">
        <v>20.079999999999998</v>
      </c>
      <c r="R4" s="40">
        <v>3.67</v>
      </c>
      <c r="S4" s="40">
        <v>2.0454181007977899</v>
      </c>
      <c r="T4" s="40">
        <v>0</v>
      </c>
      <c r="U4" s="41">
        <v>104.43541810079779</v>
      </c>
      <c r="V4" s="65">
        <v>106.06</v>
      </c>
      <c r="W4" s="116">
        <v>187.26999999999998</v>
      </c>
      <c r="X4" s="116">
        <v>34.57</v>
      </c>
      <c r="Y4" s="116">
        <v>2.93</v>
      </c>
      <c r="Z4" s="116">
        <v>1.6329904728440121</v>
      </c>
      <c r="AA4" s="116">
        <v>0</v>
      </c>
      <c r="AB4" s="117">
        <v>223.47299047284397</v>
      </c>
      <c r="AC4" s="101">
        <v>224.76999999999998</v>
      </c>
    </row>
    <row r="5" spans="1:29" s="104" customFormat="1" ht="16.05" customHeight="1" thickBot="1" x14ac:dyDescent="0.35">
      <c r="A5" s="172"/>
      <c r="B5" s="170"/>
      <c r="C5" s="164" t="s">
        <v>59</v>
      </c>
      <c r="D5" s="165"/>
      <c r="E5" s="111">
        <v>40275</v>
      </c>
      <c r="F5" s="111">
        <v>40950</v>
      </c>
      <c r="G5" s="111"/>
      <c r="H5" s="111" t="str">
        <f t="shared" si="0"/>
        <v>40275_40950_</v>
      </c>
      <c r="I5" s="118">
        <v>149</v>
      </c>
      <c r="J5" s="118">
        <v>37.9</v>
      </c>
      <c r="K5" s="118">
        <v>0.56999999999999995</v>
      </c>
      <c r="L5" s="118">
        <v>0.31725718259110591</v>
      </c>
      <c r="M5" s="118">
        <v>0</v>
      </c>
      <c r="N5" s="119">
        <v>187.21725718259111</v>
      </c>
      <c r="O5" s="138">
        <v>187.47</v>
      </c>
      <c r="P5" s="56">
        <v>91.600000000000009</v>
      </c>
      <c r="Q5" s="56">
        <v>19.63</v>
      </c>
      <c r="R5" s="56">
        <v>0</v>
      </c>
      <c r="S5" s="56">
        <v>0</v>
      </c>
      <c r="T5" s="56">
        <v>0</v>
      </c>
      <c r="U5" s="57">
        <v>111.23</v>
      </c>
      <c r="V5" s="75">
        <v>111.23</v>
      </c>
      <c r="W5" s="120">
        <v>173.22000000000003</v>
      </c>
      <c r="X5" s="120">
        <v>24.13</v>
      </c>
      <c r="Y5" s="120">
        <v>0</v>
      </c>
      <c r="Z5" s="120">
        <v>0</v>
      </c>
      <c r="AA5" s="120">
        <v>0</v>
      </c>
      <c r="AB5" s="121">
        <v>197.35000000000002</v>
      </c>
      <c r="AC5" s="103">
        <v>197.35000000000002</v>
      </c>
    </row>
    <row r="6" spans="1:29" x14ac:dyDescent="0.3">
      <c r="A6" s="176">
        <v>2</v>
      </c>
      <c r="B6" s="156" t="s">
        <v>54</v>
      </c>
      <c r="C6" s="60" t="s">
        <v>29</v>
      </c>
      <c r="D6" s="60" t="s">
        <v>51</v>
      </c>
      <c r="E6" s="82">
        <v>40953</v>
      </c>
      <c r="F6" s="82">
        <v>40954</v>
      </c>
      <c r="G6" s="82">
        <v>40950</v>
      </c>
      <c r="H6" s="85" t="str">
        <f t="shared" ref="H6:H15" si="1">CONCATENATE(E6,"_",F6,"_",G6)</f>
        <v>40953_40954_40950</v>
      </c>
      <c r="I6" s="114">
        <v>8.5400000000000009</v>
      </c>
      <c r="J6" s="114">
        <v>2.2999999999999998</v>
      </c>
      <c r="K6" s="114">
        <v>0</v>
      </c>
      <c r="L6" s="114">
        <v>0</v>
      </c>
      <c r="M6" s="114">
        <v>0</v>
      </c>
      <c r="N6" s="12">
        <v>10.84</v>
      </c>
      <c r="O6" s="139">
        <v>10.84</v>
      </c>
      <c r="P6" s="43">
        <v>3.61</v>
      </c>
      <c r="Q6" s="43">
        <v>0</v>
      </c>
      <c r="R6" s="43">
        <v>3.67</v>
      </c>
      <c r="S6" s="43">
        <v>2.0454181007977899</v>
      </c>
      <c r="T6" s="43">
        <v>0</v>
      </c>
      <c r="U6" s="44">
        <v>5.6554181007977897</v>
      </c>
      <c r="V6" s="45">
        <v>7.2799999999999994</v>
      </c>
      <c r="W6" s="96">
        <v>11.149999999999999</v>
      </c>
      <c r="X6" s="96">
        <v>0.19</v>
      </c>
      <c r="Y6" s="96">
        <v>0</v>
      </c>
      <c r="Z6" s="96">
        <v>0</v>
      </c>
      <c r="AA6" s="96">
        <v>0</v>
      </c>
      <c r="AB6" s="62">
        <v>11.339999999999998</v>
      </c>
      <c r="AC6" s="98">
        <v>11.339999999999998</v>
      </c>
    </row>
    <row r="7" spans="1:29" x14ac:dyDescent="0.3">
      <c r="A7" s="177"/>
      <c r="B7" s="157"/>
      <c r="C7" s="15" t="s">
        <v>29</v>
      </c>
      <c r="D7" s="15" t="s">
        <v>52</v>
      </c>
      <c r="E7" s="48">
        <v>40953</v>
      </c>
      <c r="F7" s="48">
        <v>40954</v>
      </c>
      <c r="G7" s="48">
        <v>40951</v>
      </c>
      <c r="H7" s="86" t="str">
        <f t="shared" si="1"/>
        <v>40953_40954_40951</v>
      </c>
      <c r="I7" s="112">
        <v>618.32000000000005</v>
      </c>
      <c r="J7" s="112">
        <v>74.59</v>
      </c>
      <c r="K7" s="112">
        <v>7.64</v>
      </c>
      <c r="L7" s="112">
        <v>4.2523594298176306</v>
      </c>
      <c r="M7" s="112">
        <v>0</v>
      </c>
      <c r="N7" s="13">
        <v>697.16235942981768</v>
      </c>
      <c r="O7" s="140">
        <v>700.55000000000007</v>
      </c>
      <c r="P7" s="43">
        <v>174.33</v>
      </c>
      <c r="Q7" s="43">
        <v>3.85</v>
      </c>
      <c r="R7" s="43">
        <v>5.03</v>
      </c>
      <c r="S7" s="43">
        <v>2.803393200820949</v>
      </c>
      <c r="T7" s="43">
        <v>0</v>
      </c>
      <c r="U7" s="44">
        <v>180.98339320082096</v>
      </c>
      <c r="V7" s="45">
        <v>183.21</v>
      </c>
      <c r="W7" s="96">
        <v>366.88</v>
      </c>
      <c r="X7" s="96">
        <v>0</v>
      </c>
      <c r="Y7" s="96">
        <v>0</v>
      </c>
      <c r="Z7" s="96">
        <v>0</v>
      </c>
      <c r="AA7" s="96">
        <v>0</v>
      </c>
      <c r="AB7" s="47">
        <v>366.88</v>
      </c>
      <c r="AC7" s="99">
        <v>366.88</v>
      </c>
    </row>
    <row r="8" spans="1:29" x14ac:dyDescent="0.3">
      <c r="A8" s="177"/>
      <c r="B8" s="157"/>
      <c r="C8" s="15" t="s">
        <v>29</v>
      </c>
      <c r="D8" s="15" t="s">
        <v>53</v>
      </c>
      <c r="E8" s="48">
        <v>40997</v>
      </c>
      <c r="F8" s="48">
        <v>40953</v>
      </c>
      <c r="G8" s="48">
        <v>40952</v>
      </c>
      <c r="H8" s="86" t="str">
        <f t="shared" si="1"/>
        <v>40997_40953_40952</v>
      </c>
      <c r="I8" s="112">
        <v>40.96</v>
      </c>
      <c r="J8" s="112">
        <v>4.9000000000000004</v>
      </c>
      <c r="K8" s="112">
        <v>16.98</v>
      </c>
      <c r="L8" s="112">
        <v>9.4509244919245248</v>
      </c>
      <c r="M8" s="112">
        <v>0</v>
      </c>
      <c r="N8" s="13">
        <v>55.310924491924524</v>
      </c>
      <c r="O8" s="140">
        <v>62.84</v>
      </c>
      <c r="P8" s="43">
        <v>44.53</v>
      </c>
      <c r="Q8" s="43">
        <v>3.88</v>
      </c>
      <c r="R8" s="43">
        <v>0.52</v>
      </c>
      <c r="S8" s="43">
        <v>0.2898140088323844</v>
      </c>
      <c r="T8" s="43">
        <v>0</v>
      </c>
      <c r="U8" s="44">
        <v>48.699814008832391</v>
      </c>
      <c r="V8" s="45">
        <v>48.93</v>
      </c>
      <c r="W8" s="96">
        <v>77.94</v>
      </c>
      <c r="X8" s="96">
        <v>2.4500000000000002</v>
      </c>
      <c r="Y8" s="96">
        <v>4.0599999999999996</v>
      </c>
      <c r="Z8" s="96">
        <v>2.2627786074220779</v>
      </c>
      <c r="AA8" s="96">
        <v>0</v>
      </c>
      <c r="AB8" s="47">
        <v>82.652778607422078</v>
      </c>
      <c r="AC8" s="99">
        <v>84.45</v>
      </c>
    </row>
    <row r="9" spans="1:29" x14ac:dyDescent="0.3">
      <c r="A9" s="177"/>
      <c r="B9" s="157"/>
      <c r="C9" s="15" t="s">
        <v>51</v>
      </c>
      <c r="D9" s="15" t="s">
        <v>29</v>
      </c>
      <c r="E9" s="48">
        <v>40950</v>
      </c>
      <c r="F9" s="48">
        <v>40954</v>
      </c>
      <c r="G9" s="48">
        <v>40953</v>
      </c>
      <c r="H9" s="86" t="str">
        <f t="shared" si="1"/>
        <v>40950_40954_40953</v>
      </c>
      <c r="I9" s="112">
        <v>37.980000000000004</v>
      </c>
      <c r="J9" s="112">
        <v>1.28</v>
      </c>
      <c r="K9" s="112">
        <v>0</v>
      </c>
      <c r="L9" s="112">
        <v>0</v>
      </c>
      <c r="M9" s="112">
        <v>0</v>
      </c>
      <c r="N9" s="13">
        <v>39.260000000000005</v>
      </c>
      <c r="O9" s="140">
        <v>39.260000000000005</v>
      </c>
      <c r="P9" s="43">
        <v>10.99</v>
      </c>
      <c r="Q9" s="43">
        <v>0.56000000000000005</v>
      </c>
      <c r="R9" s="43">
        <v>0</v>
      </c>
      <c r="S9" s="43">
        <v>0</v>
      </c>
      <c r="T9" s="43">
        <v>0</v>
      </c>
      <c r="U9" s="44">
        <v>11.55</v>
      </c>
      <c r="V9" s="45">
        <v>11.55</v>
      </c>
      <c r="W9" s="96">
        <v>20.260000000000002</v>
      </c>
      <c r="X9" s="96">
        <v>1.8</v>
      </c>
      <c r="Y9" s="96">
        <v>0</v>
      </c>
      <c r="Z9" s="96">
        <v>0</v>
      </c>
      <c r="AA9" s="96">
        <v>0</v>
      </c>
      <c r="AB9" s="47">
        <v>22.060000000000002</v>
      </c>
      <c r="AC9" s="99">
        <v>22.060000000000002</v>
      </c>
    </row>
    <row r="10" spans="1:29" x14ac:dyDescent="0.3">
      <c r="A10" s="177"/>
      <c r="B10" s="157"/>
      <c r="C10" s="15" t="s">
        <v>51</v>
      </c>
      <c r="D10" s="15" t="s">
        <v>52</v>
      </c>
      <c r="E10" s="48">
        <v>40950</v>
      </c>
      <c r="F10" s="48">
        <v>40951</v>
      </c>
      <c r="G10" s="48">
        <v>40265</v>
      </c>
      <c r="H10" s="86" t="str">
        <f t="shared" si="1"/>
        <v>40950_40951_40265</v>
      </c>
      <c r="I10" s="112">
        <v>13.6</v>
      </c>
      <c r="J10" s="112">
        <v>0</v>
      </c>
      <c r="K10" s="112">
        <v>0</v>
      </c>
      <c r="L10" s="112">
        <v>0</v>
      </c>
      <c r="M10" s="112">
        <v>0</v>
      </c>
      <c r="N10" s="13">
        <v>13.6</v>
      </c>
      <c r="O10" s="140">
        <v>13.6</v>
      </c>
      <c r="P10" s="43">
        <v>5.05</v>
      </c>
      <c r="Q10" s="43">
        <v>0</v>
      </c>
      <c r="R10" s="43">
        <v>0</v>
      </c>
      <c r="S10" s="43">
        <v>0</v>
      </c>
      <c r="T10" s="43">
        <v>0</v>
      </c>
      <c r="U10" s="44">
        <v>5.05</v>
      </c>
      <c r="V10" s="45">
        <v>5.05</v>
      </c>
      <c r="W10" s="96">
        <v>13.17</v>
      </c>
      <c r="X10" s="96">
        <v>0</v>
      </c>
      <c r="Y10" s="96">
        <v>0</v>
      </c>
      <c r="Z10" s="96">
        <v>0</v>
      </c>
      <c r="AA10" s="96">
        <v>0</v>
      </c>
      <c r="AB10" s="47">
        <v>13.17</v>
      </c>
      <c r="AC10" s="99">
        <v>13.17</v>
      </c>
    </row>
    <row r="11" spans="1:29" x14ac:dyDescent="0.3">
      <c r="A11" s="177"/>
      <c r="B11" s="157"/>
      <c r="C11" s="15" t="s">
        <v>51</v>
      </c>
      <c r="D11" s="15" t="s">
        <v>53</v>
      </c>
      <c r="E11" s="48">
        <v>40950</v>
      </c>
      <c r="F11" s="48">
        <v>40954</v>
      </c>
      <c r="G11" s="48">
        <v>40952</v>
      </c>
      <c r="H11" s="86" t="str">
        <f t="shared" si="1"/>
        <v>40950_40954_40952</v>
      </c>
      <c r="I11" s="112">
        <v>97.43</v>
      </c>
      <c r="J11" s="112">
        <v>36.630000000000003</v>
      </c>
      <c r="K11" s="112">
        <v>0.56999999999999995</v>
      </c>
      <c r="L11" s="112">
        <v>0.31725718259110591</v>
      </c>
      <c r="M11" s="112">
        <v>0</v>
      </c>
      <c r="N11" s="13">
        <v>134.37725718259111</v>
      </c>
      <c r="O11" s="140">
        <v>134.63</v>
      </c>
      <c r="P11" s="43">
        <v>75.55</v>
      </c>
      <c r="Q11" s="43">
        <v>19.07</v>
      </c>
      <c r="R11" s="43">
        <v>0</v>
      </c>
      <c r="S11" s="43">
        <v>0</v>
      </c>
      <c r="T11" s="43">
        <v>0</v>
      </c>
      <c r="U11" s="44">
        <v>94.62</v>
      </c>
      <c r="V11" s="45">
        <v>94.62</v>
      </c>
      <c r="W11" s="96">
        <v>139.79</v>
      </c>
      <c r="X11" s="96">
        <v>22.33</v>
      </c>
      <c r="Y11" s="96">
        <v>0</v>
      </c>
      <c r="Z11" s="96">
        <v>0</v>
      </c>
      <c r="AA11" s="96">
        <v>0</v>
      </c>
      <c r="AB11" s="47">
        <v>162.12</v>
      </c>
      <c r="AC11" s="99">
        <v>162.12</v>
      </c>
    </row>
    <row r="12" spans="1:29" x14ac:dyDescent="0.3">
      <c r="A12" s="177"/>
      <c r="B12" s="157"/>
      <c r="C12" s="15" t="s">
        <v>52</v>
      </c>
      <c r="D12" s="15" t="s">
        <v>29</v>
      </c>
      <c r="E12" s="48">
        <v>40951</v>
      </c>
      <c r="F12" s="48">
        <v>40954</v>
      </c>
      <c r="G12" s="48">
        <v>40953</v>
      </c>
      <c r="H12" s="86" t="str">
        <f t="shared" si="1"/>
        <v>40951_40954_40953</v>
      </c>
      <c r="I12" s="112">
        <v>236.93</v>
      </c>
      <c r="J12" s="112">
        <v>58.87</v>
      </c>
      <c r="K12" s="112">
        <v>0</v>
      </c>
      <c r="L12" s="112">
        <v>0</v>
      </c>
      <c r="M12" s="112">
        <v>0</v>
      </c>
      <c r="N12" s="13">
        <v>295.8</v>
      </c>
      <c r="O12" s="140">
        <v>295.8</v>
      </c>
      <c r="P12" s="43">
        <v>128.94</v>
      </c>
      <c r="Q12" s="43">
        <v>16.16</v>
      </c>
      <c r="R12" s="43">
        <v>13.59</v>
      </c>
      <c r="S12" s="43">
        <v>7.574177653907892</v>
      </c>
      <c r="T12" s="43">
        <v>0</v>
      </c>
      <c r="U12" s="44">
        <v>152.67417765390789</v>
      </c>
      <c r="V12" s="45">
        <v>158.69</v>
      </c>
      <c r="W12" s="96">
        <v>268.37</v>
      </c>
      <c r="X12" s="96">
        <v>33.43</v>
      </c>
      <c r="Y12" s="96">
        <v>10.96</v>
      </c>
      <c r="Z12" s="96">
        <v>6.1083875707748714</v>
      </c>
      <c r="AA12" s="96">
        <v>0</v>
      </c>
      <c r="AB12" s="47">
        <v>307.90838757077489</v>
      </c>
      <c r="AC12" s="99">
        <v>312.76</v>
      </c>
    </row>
    <row r="13" spans="1:29" x14ac:dyDescent="0.3">
      <c r="A13" s="177"/>
      <c r="B13" s="157"/>
      <c r="C13" s="15" t="s">
        <v>52</v>
      </c>
      <c r="D13" s="15" t="s">
        <v>51</v>
      </c>
      <c r="E13" s="48">
        <v>40265</v>
      </c>
      <c r="F13" s="48">
        <v>40951</v>
      </c>
      <c r="G13" s="48">
        <v>40950</v>
      </c>
      <c r="H13" s="86" t="str">
        <f t="shared" si="1"/>
        <v>40265_40951_40950</v>
      </c>
      <c r="I13" s="112">
        <v>1.56</v>
      </c>
      <c r="J13" s="112">
        <v>0</v>
      </c>
      <c r="K13" s="112">
        <v>0</v>
      </c>
      <c r="L13" s="112">
        <v>0</v>
      </c>
      <c r="M13" s="112">
        <v>0</v>
      </c>
      <c r="N13" s="13">
        <v>1.56</v>
      </c>
      <c r="O13" s="140">
        <v>1.56</v>
      </c>
      <c r="P13" s="43">
        <v>1.75</v>
      </c>
      <c r="Q13" s="43">
        <v>0</v>
      </c>
      <c r="R13" s="43">
        <v>0</v>
      </c>
      <c r="S13" s="43">
        <v>0</v>
      </c>
      <c r="T13" s="43">
        <v>0</v>
      </c>
      <c r="U13" s="44">
        <v>1.75</v>
      </c>
      <c r="V13" s="45">
        <v>1.75</v>
      </c>
      <c r="W13" s="96">
        <v>8.5499999999999989</v>
      </c>
      <c r="X13" s="96">
        <v>0</v>
      </c>
      <c r="Y13" s="96">
        <v>0</v>
      </c>
      <c r="Z13" s="96">
        <v>0</v>
      </c>
      <c r="AA13" s="96">
        <v>0</v>
      </c>
      <c r="AB13" s="47">
        <v>8.5499999999999989</v>
      </c>
      <c r="AC13" s="99">
        <v>8.5499999999999989</v>
      </c>
    </row>
    <row r="14" spans="1:29" x14ac:dyDescent="0.3">
      <c r="A14" s="177"/>
      <c r="B14" s="157"/>
      <c r="C14" s="15" t="s">
        <v>52</v>
      </c>
      <c r="D14" s="15" t="s">
        <v>53</v>
      </c>
      <c r="E14" s="48">
        <v>40951</v>
      </c>
      <c r="F14" s="48">
        <v>40954</v>
      </c>
      <c r="G14" s="48">
        <v>40952</v>
      </c>
      <c r="H14" s="86" t="str">
        <f t="shared" si="1"/>
        <v>40951_40954_40952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3">
        <v>0</v>
      </c>
      <c r="O14" s="140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4">
        <v>0</v>
      </c>
      <c r="V14" s="45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47">
        <v>0</v>
      </c>
      <c r="AC14" s="99">
        <v>0</v>
      </c>
    </row>
    <row r="15" spans="1:29" x14ac:dyDescent="0.3">
      <c r="A15" s="177"/>
      <c r="B15" s="157"/>
      <c r="C15" s="15" t="s">
        <v>53</v>
      </c>
      <c r="D15" s="15" t="s">
        <v>29</v>
      </c>
      <c r="E15" s="48">
        <v>40952</v>
      </c>
      <c r="F15" s="48">
        <v>40953</v>
      </c>
      <c r="G15" s="48">
        <v>40997</v>
      </c>
      <c r="H15" s="86" t="str">
        <f t="shared" si="1"/>
        <v>40952_40953_40997</v>
      </c>
      <c r="I15" s="112">
        <v>101.07000000000001</v>
      </c>
      <c r="J15" s="112">
        <v>14.47</v>
      </c>
      <c r="K15" s="112">
        <v>22.87</v>
      </c>
      <c r="L15" s="112">
        <v>12.72924871203262</v>
      </c>
      <c r="M15" s="112">
        <v>0</v>
      </c>
      <c r="N15" s="13">
        <v>128.26924871203263</v>
      </c>
      <c r="O15" s="140">
        <v>138.41000000000003</v>
      </c>
      <c r="P15" s="43">
        <v>70.33</v>
      </c>
      <c r="Q15" s="43">
        <v>6.16</v>
      </c>
      <c r="R15" s="43">
        <v>8.74</v>
      </c>
      <c r="S15" s="43">
        <v>4.8711046869135375</v>
      </c>
      <c r="T15" s="43">
        <v>0</v>
      </c>
      <c r="U15" s="44">
        <v>81.361104686913535</v>
      </c>
      <c r="V15" s="45">
        <v>85.23</v>
      </c>
      <c r="W15" s="96">
        <v>162.98999999999998</v>
      </c>
      <c r="X15" s="96">
        <v>3.58</v>
      </c>
      <c r="Y15" s="96">
        <v>9.4700000000000006</v>
      </c>
      <c r="Z15" s="96">
        <v>5.2779589685436159</v>
      </c>
      <c r="AA15" s="96">
        <v>0</v>
      </c>
      <c r="AB15" s="47">
        <v>171.84795896854362</v>
      </c>
      <c r="AC15" s="99">
        <v>176.04</v>
      </c>
    </row>
    <row r="16" spans="1:29" x14ac:dyDescent="0.3">
      <c r="A16" s="177"/>
      <c r="B16" s="157"/>
      <c r="C16" s="15" t="s">
        <v>53</v>
      </c>
      <c r="D16" s="15" t="s">
        <v>51</v>
      </c>
      <c r="E16" s="48">
        <v>40952</v>
      </c>
      <c r="F16" s="48">
        <v>40954</v>
      </c>
      <c r="G16" s="48">
        <v>40950</v>
      </c>
      <c r="H16" s="86" t="str">
        <f t="shared" ref="H16:H17" si="2">CONCATENATE(E16,"_",F16,"_",G16)</f>
        <v>40952_40954_40950</v>
      </c>
      <c r="I16" s="112">
        <v>125.44999999999999</v>
      </c>
      <c r="J16" s="112">
        <v>29.9</v>
      </c>
      <c r="K16" s="112">
        <v>5.58</v>
      </c>
      <c r="L16" s="112">
        <v>3.1057808401024056</v>
      </c>
      <c r="M16" s="112">
        <v>0</v>
      </c>
      <c r="N16" s="13">
        <v>158.45578084010239</v>
      </c>
      <c r="O16" s="140">
        <v>160.92999999999998</v>
      </c>
      <c r="P16" s="43">
        <v>76.959999999999994</v>
      </c>
      <c r="Q16" s="43">
        <v>20.079999999999998</v>
      </c>
      <c r="R16" s="43">
        <v>0</v>
      </c>
      <c r="S16" s="43">
        <v>0</v>
      </c>
      <c r="T16" s="43">
        <v>0</v>
      </c>
      <c r="U16" s="44">
        <v>97.039999999999992</v>
      </c>
      <c r="V16" s="45">
        <v>97.039999999999992</v>
      </c>
      <c r="W16" s="96">
        <v>167.57000000000002</v>
      </c>
      <c r="X16" s="96">
        <v>34.39</v>
      </c>
      <c r="Y16" s="96">
        <v>2.93</v>
      </c>
      <c r="Z16" s="96">
        <v>1.6329904728440121</v>
      </c>
      <c r="AA16" s="96">
        <v>0</v>
      </c>
      <c r="AB16" s="47">
        <v>203.59299047284404</v>
      </c>
      <c r="AC16" s="99">
        <v>204.89000000000004</v>
      </c>
    </row>
    <row r="17" spans="1:29" ht="15" thickBot="1" x14ac:dyDescent="0.35">
      <c r="A17" s="178"/>
      <c r="B17" s="158"/>
      <c r="C17" s="16" t="s">
        <v>53</v>
      </c>
      <c r="D17" s="16" t="s">
        <v>52</v>
      </c>
      <c r="E17" s="83">
        <v>40952</v>
      </c>
      <c r="F17" s="83">
        <v>40954</v>
      </c>
      <c r="G17" s="83">
        <v>40951</v>
      </c>
      <c r="H17" s="87" t="str">
        <f t="shared" si="2"/>
        <v>40952_40954_40951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4">
        <v>0</v>
      </c>
      <c r="O17" s="141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7">
        <v>0</v>
      </c>
      <c r="V17" s="58">
        <v>0</v>
      </c>
      <c r="W17" s="120">
        <v>0</v>
      </c>
      <c r="X17" s="120">
        <v>0</v>
      </c>
      <c r="Y17" s="120">
        <v>0</v>
      </c>
      <c r="Z17" s="120">
        <v>0</v>
      </c>
      <c r="AA17" s="120">
        <v>0</v>
      </c>
      <c r="AB17" s="61">
        <v>0</v>
      </c>
      <c r="AC17" s="100">
        <v>0</v>
      </c>
    </row>
    <row r="18" spans="1:29" x14ac:dyDescent="0.3">
      <c r="A18" s="176">
        <v>3</v>
      </c>
      <c r="B18" s="179" t="s">
        <v>50</v>
      </c>
      <c r="C18" s="60" t="s">
        <v>47</v>
      </c>
      <c r="D18" s="60" t="s">
        <v>37</v>
      </c>
      <c r="E18" s="82" t="s">
        <v>40</v>
      </c>
      <c r="F18" s="82" t="s">
        <v>49</v>
      </c>
      <c r="G18" s="82"/>
      <c r="H18" s="85" t="str">
        <f t="shared" ref="H18:H29" si="3">CONCATENATE(E18,"_",F18,"_",G18)</f>
        <v>a_b_</v>
      </c>
      <c r="I18" s="63">
        <v>5.9678900000000112</v>
      </c>
      <c r="J18" s="63">
        <v>8.9800000000000157E-3</v>
      </c>
      <c r="K18" s="63">
        <v>14.278859999999998</v>
      </c>
      <c r="L18" s="63">
        <v>7.947492796864629</v>
      </c>
      <c r="M18" s="63">
        <v>0</v>
      </c>
      <c r="N18" s="64">
        <v>13.92436279686464</v>
      </c>
      <c r="O18" s="137">
        <v>20.255730000000007</v>
      </c>
      <c r="P18" s="122">
        <v>57.765159999999995</v>
      </c>
      <c r="Q18" s="122">
        <v>0</v>
      </c>
      <c r="R18" s="122">
        <v>0</v>
      </c>
      <c r="S18" s="122">
        <v>0</v>
      </c>
      <c r="T18" s="122">
        <v>0</v>
      </c>
      <c r="U18" s="125">
        <v>57.765159999999995</v>
      </c>
      <c r="V18" s="65">
        <v>57.765159999999995</v>
      </c>
      <c r="W18" s="66">
        <v>89.677870000000013</v>
      </c>
      <c r="X18" s="66">
        <v>0.45525999999999994</v>
      </c>
      <c r="Y18" s="66">
        <v>0.32166000000000006</v>
      </c>
      <c r="Z18" s="66">
        <v>0.18085301204819279</v>
      </c>
      <c r="AA18" s="66">
        <v>0</v>
      </c>
      <c r="AB18" s="67">
        <v>90.313983012048197</v>
      </c>
      <c r="AC18" s="101">
        <v>90.454790000000003</v>
      </c>
    </row>
    <row r="19" spans="1:29" x14ac:dyDescent="0.3">
      <c r="A19" s="177"/>
      <c r="B19" s="180"/>
      <c r="C19" s="15" t="s">
        <v>47</v>
      </c>
      <c r="D19" s="15" t="s">
        <v>29</v>
      </c>
      <c r="E19" s="48" t="s">
        <v>40</v>
      </c>
      <c r="F19" s="48" t="s">
        <v>41</v>
      </c>
      <c r="H19" s="86" t="str">
        <f t="shared" si="3"/>
        <v>a_c_</v>
      </c>
      <c r="I19" s="68">
        <v>588.72292000000016</v>
      </c>
      <c r="J19" s="68">
        <v>82.289660000000012</v>
      </c>
      <c r="K19" s="68">
        <v>17.869769999999995</v>
      </c>
      <c r="L19" s="68">
        <v>9.9461629539492389</v>
      </c>
      <c r="M19" s="68">
        <v>0</v>
      </c>
      <c r="N19" s="69">
        <v>680.95874295394947</v>
      </c>
      <c r="O19" s="142">
        <v>688.8823500000002</v>
      </c>
      <c r="P19" s="123">
        <v>176.37513000000001</v>
      </c>
      <c r="Q19" s="123">
        <v>3.88096</v>
      </c>
      <c r="R19" s="123">
        <v>4.3387799999999999</v>
      </c>
      <c r="S19" s="123">
        <v>2.4181523562341782</v>
      </c>
      <c r="T19" s="123">
        <v>0</v>
      </c>
      <c r="U19" s="126">
        <v>182.67424235623417</v>
      </c>
      <c r="V19" s="70">
        <v>184.59487000000001</v>
      </c>
      <c r="W19" s="71">
        <v>391.08515999999997</v>
      </c>
      <c r="X19" s="71">
        <v>0</v>
      </c>
      <c r="Y19" s="71">
        <v>4.1307600000000004</v>
      </c>
      <c r="Z19" s="71">
        <v>2.3225156626506025</v>
      </c>
      <c r="AA19" s="71">
        <v>0</v>
      </c>
      <c r="AB19" s="72">
        <v>393.4076756626506</v>
      </c>
      <c r="AC19" s="102">
        <v>395.21591999999998</v>
      </c>
    </row>
    <row r="20" spans="1:29" x14ac:dyDescent="0.3">
      <c r="A20" s="177"/>
      <c r="B20" s="180"/>
      <c r="C20" s="15" t="s">
        <v>47</v>
      </c>
      <c r="D20" s="15" t="s">
        <v>48</v>
      </c>
      <c r="E20" s="48" t="s">
        <v>40</v>
      </c>
      <c r="F20" s="48" t="s">
        <v>43</v>
      </c>
      <c r="H20" s="86" t="str">
        <f t="shared" si="3"/>
        <v>a_d_</v>
      </c>
      <c r="I20" s="68">
        <v>12.623410000000003</v>
      </c>
      <c r="J20" s="68">
        <v>0</v>
      </c>
      <c r="K20" s="68">
        <v>0</v>
      </c>
      <c r="L20" s="68">
        <v>0</v>
      </c>
      <c r="M20" s="68">
        <v>0</v>
      </c>
      <c r="N20" s="69">
        <v>12.623410000000003</v>
      </c>
      <c r="O20" s="142">
        <v>12.623410000000003</v>
      </c>
      <c r="P20" s="123">
        <v>9.1784300000000005</v>
      </c>
      <c r="Q20" s="123">
        <v>0</v>
      </c>
      <c r="R20" s="123">
        <v>0</v>
      </c>
      <c r="S20" s="123">
        <v>0</v>
      </c>
      <c r="T20" s="123">
        <v>0</v>
      </c>
      <c r="U20" s="126">
        <v>9.1784300000000005</v>
      </c>
      <c r="V20" s="70">
        <v>9.1784300000000005</v>
      </c>
      <c r="W20" s="71">
        <v>8.4794</v>
      </c>
      <c r="X20" s="71">
        <v>2.5814500000000002</v>
      </c>
      <c r="Y20" s="71">
        <v>0</v>
      </c>
      <c r="Z20" s="71">
        <v>0</v>
      </c>
      <c r="AA20" s="71">
        <v>0</v>
      </c>
      <c r="AB20" s="72">
        <v>11.06085</v>
      </c>
      <c r="AC20" s="102">
        <v>11.06085</v>
      </c>
    </row>
    <row r="21" spans="1:29" s="32" customFormat="1" x14ac:dyDescent="0.3">
      <c r="A21" s="177"/>
      <c r="B21" s="180"/>
      <c r="C21" s="84" t="s">
        <v>37</v>
      </c>
      <c r="D21" s="84" t="s">
        <v>47</v>
      </c>
      <c r="E21" s="105" t="s">
        <v>49</v>
      </c>
      <c r="F21" s="105" t="s">
        <v>40</v>
      </c>
      <c r="G21" s="105"/>
      <c r="H21" s="144" t="str">
        <f t="shared" si="3"/>
        <v>b_a_</v>
      </c>
      <c r="I21" s="68">
        <v>33.271940000000001</v>
      </c>
      <c r="J21" s="68">
        <v>5.508000000000024E-2</v>
      </c>
      <c r="K21" s="68">
        <v>24.490790000000001</v>
      </c>
      <c r="L21" s="68">
        <v>13.631366727772686</v>
      </c>
      <c r="M21" s="68">
        <v>0</v>
      </c>
      <c r="N21" s="69">
        <v>46.958386727772691</v>
      </c>
      <c r="O21" s="142">
        <v>57.817810000000001</v>
      </c>
      <c r="P21" s="123">
        <v>71.15646000000001</v>
      </c>
      <c r="Q21" s="123">
        <v>1.6444599999999998</v>
      </c>
      <c r="R21" s="123">
        <v>11.91316</v>
      </c>
      <c r="S21" s="123">
        <v>6.6396166489646316</v>
      </c>
      <c r="T21" s="123">
        <v>0</v>
      </c>
      <c r="U21" s="126">
        <v>79.440536648964638</v>
      </c>
      <c r="V21" s="70">
        <v>84.71408000000001</v>
      </c>
      <c r="W21" s="71">
        <v>11.011690000000016</v>
      </c>
      <c r="X21" s="71">
        <v>1.9900000000000004E-2</v>
      </c>
      <c r="Y21" s="71">
        <v>2.2503200000000003</v>
      </c>
      <c r="Z21" s="71">
        <v>1.2652401606425703</v>
      </c>
      <c r="AA21" s="71">
        <v>0</v>
      </c>
      <c r="AB21" s="72">
        <v>12.296830160642585</v>
      </c>
      <c r="AC21" s="102">
        <v>13.281910000000016</v>
      </c>
    </row>
    <row r="22" spans="1:29" s="32" customFormat="1" x14ac:dyDescent="0.3">
      <c r="A22" s="177"/>
      <c r="B22" s="180"/>
      <c r="C22" s="84" t="s">
        <v>37</v>
      </c>
      <c r="D22" s="84" t="s">
        <v>29</v>
      </c>
      <c r="E22" s="105" t="s">
        <v>49</v>
      </c>
      <c r="F22" s="105" t="s">
        <v>41</v>
      </c>
      <c r="G22" s="105"/>
      <c r="H22" s="144" t="str">
        <f t="shared" si="3"/>
        <v>b_c_</v>
      </c>
      <c r="I22" s="68">
        <v>32.502890000000008</v>
      </c>
      <c r="J22" s="68">
        <v>0</v>
      </c>
      <c r="K22" s="68">
        <v>4.4406699999999999</v>
      </c>
      <c r="L22" s="68">
        <v>2.4716393912576251</v>
      </c>
      <c r="M22" s="68">
        <v>0</v>
      </c>
      <c r="N22" s="69">
        <v>34.974529391257633</v>
      </c>
      <c r="O22" s="142">
        <v>36.943560000000005</v>
      </c>
      <c r="P22" s="123">
        <v>6.5923400000000001</v>
      </c>
      <c r="Q22" s="123">
        <v>0</v>
      </c>
      <c r="R22" s="123">
        <v>0</v>
      </c>
      <c r="S22" s="123">
        <v>0</v>
      </c>
      <c r="T22" s="123">
        <v>0</v>
      </c>
      <c r="U22" s="126">
        <v>6.5923400000000001</v>
      </c>
      <c r="V22" s="70">
        <v>6.5923400000000001</v>
      </c>
      <c r="W22" s="71">
        <v>16.502609999999997</v>
      </c>
      <c r="X22" s="71">
        <v>2.1313300000000002</v>
      </c>
      <c r="Y22" s="71">
        <v>0</v>
      </c>
      <c r="Z22" s="71">
        <v>0</v>
      </c>
      <c r="AA22" s="71">
        <v>0</v>
      </c>
      <c r="AB22" s="72">
        <v>18.633939999999996</v>
      </c>
      <c r="AC22" s="102">
        <v>18.633939999999996</v>
      </c>
    </row>
    <row r="23" spans="1:29" s="32" customFormat="1" x14ac:dyDescent="0.3">
      <c r="A23" s="177"/>
      <c r="B23" s="180"/>
      <c r="C23" s="84" t="s">
        <v>37</v>
      </c>
      <c r="D23" s="84" t="s">
        <v>48</v>
      </c>
      <c r="E23" s="105" t="s">
        <v>49</v>
      </c>
      <c r="F23" s="105" t="s">
        <v>43</v>
      </c>
      <c r="G23" s="105"/>
      <c r="H23" s="144" t="str">
        <f t="shared" si="3"/>
        <v>b_d_</v>
      </c>
      <c r="I23" s="68">
        <v>247.91604000000004</v>
      </c>
      <c r="J23" s="68">
        <v>29.932429999999997</v>
      </c>
      <c r="K23" s="68">
        <v>11.034579999999997</v>
      </c>
      <c r="L23" s="68">
        <v>6.1417539682037976</v>
      </c>
      <c r="M23" s="68">
        <v>1</v>
      </c>
      <c r="N23" s="69">
        <v>284.99022396820379</v>
      </c>
      <c r="O23" s="142">
        <v>290.88305000000003</v>
      </c>
      <c r="P23" s="123">
        <v>268.1339900000001</v>
      </c>
      <c r="Q23" s="123">
        <v>16.968800000000002</v>
      </c>
      <c r="R23" s="123">
        <v>7.1670000000000007</v>
      </c>
      <c r="S23" s="123">
        <v>3.9944173101955753</v>
      </c>
      <c r="T23" s="123">
        <v>1</v>
      </c>
      <c r="U23" s="126">
        <v>290.09720731019564</v>
      </c>
      <c r="V23" s="70">
        <v>294.26979000000006</v>
      </c>
      <c r="W23" s="71">
        <v>400.18259</v>
      </c>
      <c r="X23" s="71">
        <v>24.630739999999996</v>
      </c>
      <c r="Y23" s="71">
        <v>7.8200499999999984</v>
      </c>
      <c r="Z23" s="71">
        <v>4.3968152610441757</v>
      </c>
      <c r="AA23" s="71">
        <v>1</v>
      </c>
      <c r="AB23" s="72">
        <v>430.2101452610442</v>
      </c>
      <c r="AC23" s="102">
        <v>434.63337999999999</v>
      </c>
    </row>
    <row r="24" spans="1:29" x14ac:dyDescent="0.3">
      <c r="A24" s="177"/>
      <c r="B24" s="180"/>
      <c r="C24" s="15" t="s">
        <v>29</v>
      </c>
      <c r="D24" s="15" t="s">
        <v>47</v>
      </c>
      <c r="E24" s="48" t="s">
        <v>41</v>
      </c>
      <c r="F24" s="48" t="s">
        <v>40</v>
      </c>
      <c r="H24" s="86" t="str">
        <f t="shared" si="3"/>
        <v>c_a_</v>
      </c>
      <c r="I24" s="68">
        <v>322.99597999999992</v>
      </c>
      <c r="J24" s="68">
        <v>62.880309999999994</v>
      </c>
      <c r="K24" s="68">
        <v>23.569969999999998</v>
      </c>
      <c r="L24" s="68">
        <v>13.11884609816998</v>
      </c>
      <c r="M24" s="68">
        <v>0</v>
      </c>
      <c r="N24" s="69">
        <v>398.99513609816989</v>
      </c>
      <c r="O24" s="142">
        <v>409.44625999999994</v>
      </c>
      <c r="P24" s="123">
        <v>169.24462</v>
      </c>
      <c r="Q24" s="123">
        <v>6.1588900000000004</v>
      </c>
      <c r="R24" s="123">
        <v>9.4584299999999999</v>
      </c>
      <c r="S24" s="123">
        <v>5.2715106068470954</v>
      </c>
      <c r="T24" s="123">
        <v>0</v>
      </c>
      <c r="U24" s="126">
        <v>180.67502060684711</v>
      </c>
      <c r="V24" s="70">
        <v>184.86194</v>
      </c>
      <c r="W24" s="71">
        <v>363.49348000000003</v>
      </c>
      <c r="X24" s="71">
        <v>34.053160000000013</v>
      </c>
      <c r="Y24" s="71">
        <v>9.6980300000000028</v>
      </c>
      <c r="Z24" s="71">
        <v>5.4527076305220898</v>
      </c>
      <c r="AA24" s="71">
        <v>0</v>
      </c>
      <c r="AB24" s="72">
        <v>402.9993476305221</v>
      </c>
      <c r="AC24" s="102">
        <v>407.24467000000004</v>
      </c>
    </row>
    <row r="25" spans="1:29" x14ac:dyDescent="0.3">
      <c r="A25" s="177"/>
      <c r="B25" s="180"/>
      <c r="C25" s="15" t="s">
        <v>29</v>
      </c>
      <c r="D25" s="15" t="s">
        <v>37</v>
      </c>
      <c r="E25" s="48" t="s">
        <v>41</v>
      </c>
      <c r="F25" s="48" t="s">
        <v>49</v>
      </c>
      <c r="H25" s="86" t="str">
        <f t="shared" si="3"/>
        <v>c_b_</v>
      </c>
      <c r="I25" s="68">
        <v>12.665559999999997</v>
      </c>
      <c r="J25" s="68">
        <v>2.1558000000000002</v>
      </c>
      <c r="K25" s="68">
        <v>0</v>
      </c>
      <c r="L25" s="68">
        <v>0</v>
      </c>
      <c r="M25" s="68">
        <v>0</v>
      </c>
      <c r="N25" s="69">
        <v>14.821359999999999</v>
      </c>
      <c r="O25" s="142">
        <v>14.821359999999999</v>
      </c>
      <c r="P25" s="123">
        <v>19.121590000000001</v>
      </c>
      <c r="Q25" s="123">
        <v>0</v>
      </c>
      <c r="R25" s="123">
        <v>0</v>
      </c>
      <c r="S25" s="123">
        <v>0</v>
      </c>
      <c r="T25" s="123">
        <v>0</v>
      </c>
      <c r="U25" s="126">
        <v>19.121590000000001</v>
      </c>
      <c r="V25" s="70">
        <v>19.121590000000001</v>
      </c>
      <c r="W25" s="71">
        <v>54.147960000000012</v>
      </c>
      <c r="X25" s="71">
        <v>3.5840200000000002</v>
      </c>
      <c r="Y25" s="71">
        <v>0.88884999999999992</v>
      </c>
      <c r="Z25" s="71">
        <v>0.49975502008032119</v>
      </c>
      <c r="AA25" s="71">
        <v>0</v>
      </c>
      <c r="AB25" s="72">
        <v>58.231735020080336</v>
      </c>
      <c r="AC25" s="102">
        <v>58.620830000000012</v>
      </c>
    </row>
    <row r="26" spans="1:29" x14ac:dyDescent="0.3">
      <c r="A26" s="177"/>
      <c r="B26" s="180"/>
      <c r="C26" s="15" t="s">
        <v>29</v>
      </c>
      <c r="D26" s="15" t="s">
        <v>48</v>
      </c>
      <c r="E26" s="48" t="s">
        <v>41</v>
      </c>
      <c r="F26" s="48" t="s">
        <v>43</v>
      </c>
      <c r="H26" s="86" t="str">
        <f t="shared" si="3"/>
        <v>c_d_</v>
      </c>
      <c r="I26" s="68">
        <v>39.737179999999995</v>
      </c>
      <c r="J26" s="68">
        <v>9.9271800000000017</v>
      </c>
      <c r="K26" s="68">
        <v>0</v>
      </c>
      <c r="L26" s="68">
        <v>0</v>
      </c>
      <c r="M26" s="68">
        <v>0</v>
      </c>
      <c r="N26" s="69">
        <v>49.664359999999995</v>
      </c>
      <c r="O26" s="142">
        <v>49.664359999999995</v>
      </c>
      <c r="P26" s="123">
        <v>21.883229999999998</v>
      </c>
      <c r="Q26" s="123">
        <v>16.72775</v>
      </c>
      <c r="R26" s="123">
        <v>12.8683</v>
      </c>
      <c r="S26" s="123">
        <v>7.1719492497264845</v>
      </c>
      <c r="T26" s="123">
        <v>0</v>
      </c>
      <c r="U26" s="126">
        <v>45.782929249726479</v>
      </c>
      <c r="V26" s="70">
        <v>51.479279999999996</v>
      </c>
      <c r="W26" s="71">
        <v>32.135339999999999</v>
      </c>
      <c r="X26" s="71">
        <v>1.8290100000000002</v>
      </c>
      <c r="Y26" s="71">
        <v>10.337640000000002</v>
      </c>
      <c r="Z26" s="71">
        <v>5.8123277108433742</v>
      </c>
      <c r="AA26" s="71">
        <v>0</v>
      </c>
      <c r="AB26" s="72">
        <v>39.776677710843373</v>
      </c>
      <c r="AC26" s="102">
        <v>44.301989999999996</v>
      </c>
    </row>
    <row r="27" spans="1:29" x14ac:dyDescent="0.3">
      <c r="A27" s="177"/>
      <c r="B27" s="180"/>
      <c r="C27" s="15" t="s">
        <v>48</v>
      </c>
      <c r="D27" s="15" t="s">
        <v>47</v>
      </c>
      <c r="E27" s="48" t="s">
        <v>43</v>
      </c>
      <c r="F27" s="48" t="s">
        <v>40</v>
      </c>
      <c r="H27" s="86" t="str">
        <f t="shared" si="3"/>
        <v>d_a_</v>
      </c>
      <c r="I27" s="68">
        <v>8.9607299999999981</v>
      </c>
      <c r="J27" s="68">
        <v>3.8616299999999999</v>
      </c>
      <c r="K27" s="68">
        <v>0</v>
      </c>
      <c r="L27" s="68">
        <v>0</v>
      </c>
      <c r="M27" s="68">
        <v>0</v>
      </c>
      <c r="N27" s="69">
        <v>12.822359999999998</v>
      </c>
      <c r="O27" s="142">
        <v>12.822359999999998</v>
      </c>
      <c r="P27" s="123">
        <v>3.2040100000000002</v>
      </c>
      <c r="Q27" s="123">
        <v>0</v>
      </c>
      <c r="R27" s="123">
        <v>0</v>
      </c>
      <c r="S27" s="123">
        <v>0</v>
      </c>
      <c r="T27" s="123">
        <v>0</v>
      </c>
      <c r="U27" s="126">
        <v>3.2040100000000002</v>
      </c>
      <c r="V27" s="70">
        <v>3.2040100000000002</v>
      </c>
      <c r="W27" s="71">
        <v>4.1158299999999999</v>
      </c>
      <c r="X27" s="71">
        <v>0</v>
      </c>
      <c r="Y27" s="71">
        <v>0</v>
      </c>
      <c r="Z27" s="71">
        <v>0</v>
      </c>
      <c r="AA27" s="71">
        <v>0</v>
      </c>
      <c r="AB27" s="72">
        <v>4.1158299999999999</v>
      </c>
      <c r="AC27" s="102">
        <v>4.1158299999999999</v>
      </c>
    </row>
    <row r="28" spans="1:29" x14ac:dyDescent="0.3">
      <c r="A28" s="177"/>
      <c r="B28" s="180"/>
      <c r="C28" s="15" t="s">
        <v>48</v>
      </c>
      <c r="D28" s="15" t="s">
        <v>37</v>
      </c>
      <c r="E28" s="48" t="s">
        <v>43</v>
      </c>
      <c r="F28" s="48" t="s">
        <v>49</v>
      </c>
      <c r="H28" s="86" t="str">
        <f t="shared" si="3"/>
        <v>d_b_</v>
      </c>
      <c r="I28" s="68">
        <v>417.13481999999999</v>
      </c>
      <c r="J28" s="68">
        <v>38.617480000000008</v>
      </c>
      <c r="K28" s="68">
        <v>16.294170000000001</v>
      </c>
      <c r="L28" s="68">
        <v>9.0691973102816164</v>
      </c>
      <c r="M28" s="68">
        <v>1</v>
      </c>
      <c r="N28" s="69">
        <v>465.82149731028159</v>
      </c>
      <c r="O28" s="142">
        <v>474.04647</v>
      </c>
      <c r="P28" s="123">
        <v>246.33898000000002</v>
      </c>
      <c r="Q28" s="123">
        <v>15.04285</v>
      </c>
      <c r="R28" s="123">
        <v>20.111699999999999</v>
      </c>
      <c r="S28" s="123">
        <v>11.208946925835125</v>
      </c>
      <c r="T28" s="123">
        <v>1</v>
      </c>
      <c r="U28" s="126">
        <v>273.59077692583514</v>
      </c>
      <c r="V28" s="70">
        <v>283.49353000000002</v>
      </c>
      <c r="W28" s="71">
        <v>322.12216000000001</v>
      </c>
      <c r="X28" s="71">
        <v>16.053539999999998</v>
      </c>
      <c r="Y28" s="71">
        <v>7.9033899999999999</v>
      </c>
      <c r="Z28" s="71">
        <v>4.4436730923694778</v>
      </c>
      <c r="AA28" s="71">
        <v>1</v>
      </c>
      <c r="AB28" s="72">
        <v>343.61937309236947</v>
      </c>
      <c r="AC28" s="102">
        <v>348.07909000000001</v>
      </c>
    </row>
    <row r="29" spans="1:29" ht="15" thickBot="1" x14ac:dyDescent="0.35">
      <c r="A29" s="178"/>
      <c r="B29" s="181"/>
      <c r="C29" s="16" t="s">
        <v>48</v>
      </c>
      <c r="D29" s="16" t="s">
        <v>29</v>
      </c>
      <c r="E29" s="83" t="s">
        <v>43</v>
      </c>
      <c r="F29" s="83" t="s">
        <v>41</v>
      </c>
      <c r="G29" s="83"/>
      <c r="H29" s="87" t="str">
        <f t="shared" si="3"/>
        <v>d_c_</v>
      </c>
      <c r="I29" s="73">
        <v>49.183689999999984</v>
      </c>
      <c r="J29" s="73">
        <v>2.2964199999999999</v>
      </c>
      <c r="K29" s="73">
        <v>3.28409</v>
      </c>
      <c r="L29" s="73">
        <v>1.827896738202851</v>
      </c>
      <c r="M29" s="73">
        <v>0</v>
      </c>
      <c r="N29" s="74">
        <v>53.308006738202835</v>
      </c>
      <c r="O29" s="138">
        <v>54.764199999999988</v>
      </c>
      <c r="P29" s="124">
        <v>39.487620000000007</v>
      </c>
      <c r="Q29" s="124">
        <v>3.8458299999999999</v>
      </c>
      <c r="R29" s="124">
        <v>4.8853999999999997</v>
      </c>
      <c r="S29" s="124">
        <v>2.7228026129802512</v>
      </c>
      <c r="T29" s="124">
        <v>0</v>
      </c>
      <c r="U29" s="127">
        <v>46.056252612980259</v>
      </c>
      <c r="V29" s="75">
        <v>48.218850000000003</v>
      </c>
      <c r="W29" s="76">
        <v>48.855099999999993</v>
      </c>
      <c r="X29" s="76">
        <v>0.54553000000000018</v>
      </c>
      <c r="Y29" s="76">
        <v>0</v>
      </c>
      <c r="Z29" s="76">
        <v>0</v>
      </c>
      <c r="AA29" s="76">
        <v>0</v>
      </c>
      <c r="AB29" s="77">
        <v>49.400629999999992</v>
      </c>
      <c r="AC29" s="103">
        <v>49.400629999999992</v>
      </c>
    </row>
    <row r="30" spans="1:29" s="32" customFormat="1" x14ac:dyDescent="0.3">
      <c r="A30" s="176">
        <v>4</v>
      </c>
      <c r="B30" s="156" t="s">
        <v>63</v>
      </c>
      <c r="C30" s="88" t="s">
        <v>60</v>
      </c>
      <c r="D30" s="88" t="s">
        <v>61</v>
      </c>
      <c r="E30" s="135">
        <v>41015</v>
      </c>
      <c r="F30" s="135">
        <v>90175</v>
      </c>
      <c r="G30" s="135">
        <v>40995</v>
      </c>
      <c r="H30" s="143" t="str">
        <f t="shared" ref="H30:H35" si="4">CONCATENATE(E30,"_",F30,"_",G30)</f>
        <v>41015_90175_40995</v>
      </c>
      <c r="I30" s="114">
        <v>821.21</v>
      </c>
      <c r="J30" s="114">
        <v>114.43</v>
      </c>
      <c r="K30" s="114">
        <v>30.54</v>
      </c>
      <c r="L30" s="114">
        <v>16.998305888302411</v>
      </c>
      <c r="M30" s="114">
        <v>0</v>
      </c>
      <c r="N30" s="64">
        <v>952.63830588830251</v>
      </c>
      <c r="O30" s="137">
        <v>966.18000000000006</v>
      </c>
      <c r="P30" s="43">
        <v>350.99</v>
      </c>
      <c r="Q30" s="43">
        <v>12.52</v>
      </c>
      <c r="R30" s="43">
        <v>26.73</v>
      </c>
      <c r="S30" s="43">
        <v>14.897554723249298</v>
      </c>
      <c r="T30" s="43">
        <v>0</v>
      </c>
      <c r="U30" s="44">
        <v>378.40755472324929</v>
      </c>
      <c r="V30" s="45">
        <v>390.24</v>
      </c>
      <c r="W30" s="96">
        <v>623.69000000000005</v>
      </c>
      <c r="X30" s="96">
        <v>2.99</v>
      </c>
      <c r="Y30" s="96">
        <v>4.37</v>
      </c>
      <c r="Z30" s="96">
        <v>2.4355523434567687</v>
      </c>
      <c r="AA30" s="96">
        <v>0</v>
      </c>
      <c r="AB30" s="62">
        <v>629.11555234345678</v>
      </c>
      <c r="AC30" s="98">
        <v>631.05000000000007</v>
      </c>
    </row>
    <row r="31" spans="1:29" x14ac:dyDescent="0.3">
      <c r="A31" s="177"/>
      <c r="B31" s="157"/>
      <c r="C31" s="15" t="s">
        <v>60</v>
      </c>
      <c r="D31" s="15" t="s">
        <v>62</v>
      </c>
      <c r="E31" s="48">
        <v>41015</v>
      </c>
      <c r="F31" s="48">
        <v>90175</v>
      </c>
      <c r="G31" s="48">
        <v>90170</v>
      </c>
      <c r="H31" s="86" t="str">
        <f t="shared" si="4"/>
        <v>41015_90175_90170</v>
      </c>
      <c r="I31" s="112">
        <v>0</v>
      </c>
      <c r="J31" s="112">
        <v>0</v>
      </c>
      <c r="K31" s="112">
        <v>0</v>
      </c>
      <c r="L31" s="112">
        <v>0</v>
      </c>
      <c r="M31" s="112">
        <v>0</v>
      </c>
      <c r="N31" s="69">
        <v>0</v>
      </c>
      <c r="O31" s="142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4">
        <v>0</v>
      </c>
      <c r="V31" s="45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47">
        <v>0</v>
      </c>
      <c r="AC31" s="99">
        <v>0</v>
      </c>
    </row>
    <row r="32" spans="1:29" x14ac:dyDescent="0.3">
      <c r="A32" s="177"/>
      <c r="B32" s="157"/>
      <c r="C32" s="15" t="s">
        <v>61</v>
      </c>
      <c r="D32" s="15" t="s">
        <v>62</v>
      </c>
      <c r="E32" s="48">
        <v>40995</v>
      </c>
      <c r="F32" s="48">
        <v>90175</v>
      </c>
      <c r="G32" s="48">
        <v>90170</v>
      </c>
      <c r="H32" s="86" t="str">
        <f t="shared" si="4"/>
        <v>40995_90175_90170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69">
        <v>0</v>
      </c>
      <c r="O32" s="142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4">
        <v>0</v>
      </c>
      <c r="V32" s="45">
        <v>0</v>
      </c>
      <c r="W32" s="96">
        <v>0</v>
      </c>
      <c r="X32" s="96">
        <v>0</v>
      </c>
      <c r="Y32" s="96">
        <v>0</v>
      </c>
      <c r="Z32" s="96">
        <v>0</v>
      </c>
      <c r="AA32" s="96">
        <v>0</v>
      </c>
      <c r="AB32" s="47">
        <v>0</v>
      </c>
      <c r="AC32" s="99">
        <v>0</v>
      </c>
    </row>
    <row r="33" spans="1:29" x14ac:dyDescent="0.3">
      <c r="A33" s="177"/>
      <c r="B33" s="157"/>
      <c r="C33" s="15" t="s">
        <v>61</v>
      </c>
      <c r="D33" s="15" t="s">
        <v>60</v>
      </c>
      <c r="E33" s="48">
        <v>40995</v>
      </c>
      <c r="F33" s="48">
        <v>90175</v>
      </c>
      <c r="G33" s="48">
        <v>41015</v>
      </c>
      <c r="H33" s="86" t="str">
        <f t="shared" si="4"/>
        <v>40995_90175_41015</v>
      </c>
      <c r="I33" s="112">
        <v>534.85</v>
      </c>
      <c r="J33" s="112">
        <v>66.62</v>
      </c>
      <c r="K33" s="112">
        <v>47.09</v>
      </c>
      <c r="L33" s="112">
        <v>26.209896014412596</v>
      </c>
      <c r="M33" s="112">
        <v>0</v>
      </c>
      <c r="N33" s="69">
        <v>627.67989601441263</v>
      </c>
      <c r="O33" s="142">
        <v>648.56000000000006</v>
      </c>
      <c r="P33" s="43">
        <v>323.58999999999997</v>
      </c>
      <c r="Q33" s="43">
        <v>17.97</v>
      </c>
      <c r="R33" s="43">
        <v>21.35</v>
      </c>
      <c r="S33" s="43">
        <v>11.899094401098861</v>
      </c>
      <c r="T33" s="43">
        <v>0</v>
      </c>
      <c r="U33" s="44">
        <v>353.45909440109881</v>
      </c>
      <c r="V33" s="45">
        <v>362.90999999999997</v>
      </c>
      <c r="W33" s="96">
        <v>537.68000000000006</v>
      </c>
      <c r="X33" s="96">
        <v>34.67</v>
      </c>
      <c r="Y33" s="96">
        <v>11.67</v>
      </c>
      <c r="Z33" s="96">
        <v>6.5040951597575498</v>
      </c>
      <c r="AA33" s="96">
        <v>0</v>
      </c>
      <c r="AB33" s="47">
        <v>578.85409515975755</v>
      </c>
      <c r="AC33" s="99">
        <v>584.02</v>
      </c>
    </row>
    <row r="34" spans="1:29" x14ac:dyDescent="0.3">
      <c r="A34" s="177"/>
      <c r="B34" s="157"/>
      <c r="C34" s="15" t="s">
        <v>62</v>
      </c>
      <c r="D34" s="15" t="s">
        <v>60</v>
      </c>
      <c r="E34" s="48">
        <v>90170</v>
      </c>
      <c r="F34" s="48">
        <v>90175</v>
      </c>
      <c r="G34" s="48">
        <v>41015</v>
      </c>
      <c r="H34" s="86" t="str">
        <f t="shared" si="4"/>
        <v>90170_90175_41015</v>
      </c>
      <c r="I34" s="112">
        <v>0</v>
      </c>
      <c r="J34" s="112">
        <v>0</v>
      </c>
      <c r="K34" s="112">
        <v>0</v>
      </c>
      <c r="L34" s="112">
        <v>0</v>
      </c>
      <c r="M34" s="112">
        <v>0</v>
      </c>
      <c r="N34" s="69">
        <v>0</v>
      </c>
      <c r="O34" s="142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4">
        <v>0</v>
      </c>
      <c r="V34" s="45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47">
        <v>0</v>
      </c>
      <c r="AC34" s="99">
        <v>0</v>
      </c>
    </row>
    <row r="35" spans="1:29" ht="15" thickBot="1" x14ac:dyDescent="0.35">
      <c r="A35" s="178"/>
      <c r="B35" s="158"/>
      <c r="C35" s="16" t="s">
        <v>62</v>
      </c>
      <c r="D35" s="16" t="s">
        <v>61</v>
      </c>
      <c r="E35" s="83">
        <v>90170</v>
      </c>
      <c r="F35" s="83">
        <v>90175</v>
      </c>
      <c r="G35" s="83">
        <v>40995</v>
      </c>
      <c r="H35" s="87" t="str">
        <f t="shared" si="4"/>
        <v>90170_90175_40995</v>
      </c>
      <c r="I35" s="112">
        <v>0</v>
      </c>
      <c r="J35" s="112">
        <v>0</v>
      </c>
      <c r="K35" s="112">
        <v>0</v>
      </c>
      <c r="L35" s="112">
        <v>0</v>
      </c>
      <c r="M35" s="112">
        <v>0</v>
      </c>
      <c r="N35" s="74">
        <v>0</v>
      </c>
      <c r="O35" s="138">
        <v>0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4">
        <v>0</v>
      </c>
      <c r="V35" s="45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47">
        <v>0</v>
      </c>
      <c r="AC35" s="99">
        <v>0</v>
      </c>
    </row>
    <row r="36" spans="1:29" x14ac:dyDescent="0.3">
      <c r="A36" s="176">
        <v>5</v>
      </c>
      <c r="B36" s="179" t="s">
        <v>64</v>
      </c>
      <c r="C36" s="60" t="s">
        <v>44</v>
      </c>
      <c r="D36" s="60" t="s">
        <v>44</v>
      </c>
      <c r="E36" s="82">
        <v>91215</v>
      </c>
      <c r="F36" s="82">
        <v>12071</v>
      </c>
      <c r="G36" s="82">
        <v>91215</v>
      </c>
      <c r="H36" s="85" t="str">
        <f t="shared" ref="H36:H44" si="5">CONCATENATE(E36,"_",F36,"_",G36)</f>
        <v>91215_12071_91215</v>
      </c>
      <c r="I36" s="114">
        <v>0</v>
      </c>
      <c r="J36" s="114">
        <v>0</v>
      </c>
      <c r="K36" s="114">
        <v>0</v>
      </c>
      <c r="L36" s="114">
        <v>0</v>
      </c>
      <c r="M36" s="114">
        <v>0</v>
      </c>
      <c r="N36" s="12">
        <v>0</v>
      </c>
      <c r="O36" s="139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1">
        <v>0</v>
      </c>
      <c r="V36" s="42">
        <v>0</v>
      </c>
      <c r="W36" s="116">
        <v>0</v>
      </c>
      <c r="X36" s="116">
        <v>0</v>
      </c>
      <c r="Y36" s="116">
        <v>0</v>
      </c>
      <c r="Z36" s="116">
        <v>0</v>
      </c>
      <c r="AA36" s="116">
        <v>0</v>
      </c>
      <c r="AB36" s="62">
        <v>0</v>
      </c>
      <c r="AC36" s="98">
        <v>0</v>
      </c>
    </row>
    <row r="37" spans="1:29" x14ac:dyDescent="0.3">
      <c r="A37" s="177"/>
      <c r="B37" s="180"/>
      <c r="C37" s="15" t="s">
        <v>44</v>
      </c>
      <c r="D37" s="15" t="s">
        <v>45</v>
      </c>
      <c r="E37" s="48">
        <v>91215</v>
      </c>
      <c r="F37" s="48">
        <v>12071</v>
      </c>
      <c r="G37" s="48">
        <v>41066</v>
      </c>
      <c r="H37" s="86" t="str">
        <f t="shared" si="5"/>
        <v>91215_12071_41066</v>
      </c>
      <c r="I37" s="112">
        <v>576.16999999999996</v>
      </c>
      <c r="J37" s="112">
        <v>74.59</v>
      </c>
      <c r="K37" s="112">
        <v>0</v>
      </c>
      <c r="L37" s="112">
        <v>0</v>
      </c>
      <c r="M37" s="112">
        <v>0</v>
      </c>
      <c r="N37" s="13">
        <v>650.76</v>
      </c>
      <c r="O37" s="140">
        <v>650.76</v>
      </c>
      <c r="P37" s="43">
        <v>141.59</v>
      </c>
      <c r="Q37" s="43">
        <v>0</v>
      </c>
      <c r="R37" s="43">
        <v>0</v>
      </c>
      <c r="S37" s="43">
        <v>0</v>
      </c>
      <c r="T37" s="43">
        <v>0</v>
      </c>
      <c r="U37" s="44">
        <v>141.59</v>
      </c>
      <c r="V37" s="45">
        <v>141.59</v>
      </c>
      <c r="W37" s="96">
        <v>343.32000000000005</v>
      </c>
      <c r="X37" s="96">
        <v>0</v>
      </c>
      <c r="Y37" s="96">
        <v>0</v>
      </c>
      <c r="Z37" s="96">
        <v>0</v>
      </c>
      <c r="AA37" s="96">
        <v>0</v>
      </c>
      <c r="AB37" s="47">
        <v>343.32000000000005</v>
      </c>
      <c r="AC37" s="99">
        <v>343.32000000000005</v>
      </c>
    </row>
    <row r="38" spans="1:29" x14ac:dyDescent="0.3">
      <c r="A38" s="177"/>
      <c r="B38" s="180"/>
      <c r="C38" s="15" t="s">
        <v>44</v>
      </c>
      <c r="D38" s="15" t="s">
        <v>46</v>
      </c>
      <c r="E38" s="48">
        <v>91215</v>
      </c>
      <c r="F38" s="48">
        <v>12071</v>
      </c>
      <c r="G38" s="48">
        <v>12465</v>
      </c>
      <c r="H38" s="86" t="str">
        <f t="shared" si="5"/>
        <v>91215_12071_12465</v>
      </c>
      <c r="I38" s="112">
        <v>23.830000000000002</v>
      </c>
      <c r="J38" s="112">
        <v>0</v>
      </c>
      <c r="K38" s="112">
        <v>0</v>
      </c>
      <c r="L38" s="112">
        <v>0</v>
      </c>
      <c r="M38" s="112">
        <v>0</v>
      </c>
      <c r="N38" s="13">
        <v>23.830000000000002</v>
      </c>
      <c r="O38" s="140">
        <v>23.830000000000002</v>
      </c>
      <c r="P38" s="43">
        <v>13.96</v>
      </c>
      <c r="Q38" s="43">
        <v>14.67</v>
      </c>
      <c r="R38" s="43">
        <v>3.79</v>
      </c>
      <c r="S38" s="43">
        <v>2.1122982566821862</v>
      </c>
      <c r="T38" s="43">
        <v>0</v>
      </c>
      <c r="U38" s="44">
        <v>30.74229825668219</v>
      </c>
      <c r="V38" s="45">
        <v>32.42</v>
      </c>
      <c r="W38" s="96">
        <v>34.97</v>
      </c>
      <c r="X38" s="96">
        <v>4.67</v>
      </c>
      <c r="Y38" s="96">
        <v>0</v>
      </c>
      <c r="Z38" s="96">
        <v>0</v>
      </c>
      <c r="AA38" s="96">
        <v>0</v>
      </c>
      <c r="AB38" s="47">
        <v>39.64</v>
      </c>
      <c r="AC38" s="99">
        <v>39.64</v>
      </c>
    </row>
    <row r="39" spans="1:29" x14ac:dyDescent="0.3">
      <c r="A39" s="177"/>
      <c r="B39" s="180"/>
      <c r="C39" s="15" t="s">
        <v>45</v>
      </c>
      <c r="D39" s="15" t="s">
        <v>44</v>
      </c>
      <c r="E39" s="48">
        <v>41066</v>
      </c>
      <c r="F39" s="48">
        <v>12071</v>
      </c>
      <c r="G39" s="48">
        <v>91215</v>
      </c>
      <c r="H39" s="86" t="str">
        <f t="shared" si="5"/>
        <v>41066_12071_91215</v>
      </c>
      <c r="I39" s="112">
        <v>28.81</v>
      </c>
      <c r="J39" s="112">
        <v>0</v>
      </c>
      <c r="K39" s="112">
        <v>0</v>
      </c>
      <c r="L39" s="112">
        <v>0</v>
      </c>
      <c r="M39" s="112">
        <v>0</v>
      </c>
      <c r="N39" s="13">
        <v>28.81</v>
      </c>
      <c r="O39" s="140">
        <v>28.81</v>
      </c>
      <c r="P39" s="43">
        <v>19.3</v>
      </c>
      <c r="Q39" s="43">
        <v>29.47</v>
      </c>
      <c r="R39" s="43">
        <v>0</v>
      </c>
      <c r="S39" s="43">
        <v>0</v>
      </c>
      <c r="T39" s="43">
        <v>0</v>
      </c>
      <c r="U39" s="44">
        <v>48.769999999999996</v>
      </c>
      <c r="V39" s="45">
        <v>48.769999999999996</v>
      </c>
      <c r="W39" s="96">
        <v>39.33</v>
      </c>
      <c r="X39" s="96">
        <v>11.32</v>
      </c>
      <c r="Y39" s="96">
        <v>0</v>
      </c>
      <c r="Z39" s="96">
        <v>0</v>
      </c>
      <c r="AA39" s="96">
        <v>0</v>
      </c>
      <c r="AB39" s="47">
        <v>50.65</v>
      </c>
      <c r="AC39" s="99">
        <v>50.65</v>
      </c>
    </row>
    <row r="40" spans="1:29" x14ac:dyDescent="0.3">
      <c r="A40" s="177"/>
      <c r="B40" s="180"/>
      <c r="C40" s="15" t="s">
        <v>45</v>
      </c>
      <c r="D40" s="15" t="s">
        <v>45</v>
      </c>
      <c r="E40" s="48">
        <v>41066</v>
      </c>
      <c r="F40" s="48">
        <v>12071</v>
      </c>
      <c r="G40" s="48">
        <v>41066</v>
      </c>
      <c r="H40" s="86" t="str">
        <f t="shared" si="5"/>
        <v>41066_12071_41066</v>
      </c>
      <c r="I40" s="112">
        <v>0</v>
      </c>
      <c r="J40" s="112">
        <v>0</v>
      </c>
      <c r="K40" s="112">
        <v>0</v>
      </c>
      <c r="L40" s="112">
        <v>0</v>
      </c>
      <c r="M40" s="112">
        <v>0</v>
      </c>
      <c r="N40" s="13">
        <v>0</v>
      </c>
      <c r="O40" s="140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4">
        <v>0</v>
      </c>
      <c r="V40" s="45">
        <v>0</v>
      </c>
      <c r="W40" s="96">
        <v>0</v>
      </c>
      <c r="X40" s="96">
        <v>0</v>
      </c>
      <c r="Y40" s="96">
        <v>0</v>
      </c>
      <c r="Z40" s="96">
        <v>0</v>
      </c>
      <c r="AA40" s="96">
        <v>0</v>
      </c>
      <c r="AB40" s="47">
        <v>0</v>
      </c>
      <c r="AC40" s="99">
        <v>0</v>
      </c>
    </row>
    <row r="41" spans="1:29" x14ac:dyDescent="0.3">
      <c r="A41" s="177"/>
      <c r="B41" s="180"/>
      <c r="C41" s="15" t="s">
        <v>45</v>
      </c>
      <c r="D41" s="15" t="s">
        <v>46</v>
      </c>
      <c r="E41" s="48">
        <v>41066</v>
      </c>
      <c r="F41" s="48">
        <v>12071</v>
      </c>
      <c r="G41" s="48">
        <v>12465</v>
      </c>
      <c r="H41" s="86" t="str">
        <f t="shared" si="5"/>
        <v>41066_12071_12465</v>
      </c>
      <c r="I41" s="112">
        <v>0</v>
      </c>
      <c r="J41" s="112">
        <v>0</v>
      </c>
      <c r="K41" s="112">
        <v>0</v>
      </c>
      <c r="L41" s="112">
        <v>0</v>
      </c>
      <c r="M41" s="112">
        <v>0</v>
      </c>
      <c r="N41" s="13">
        <v>0</v>
      </c>
      <c r="O41" s="140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4">
        <v>0</v>
      </c>
      <c r="V41" s="45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47">
        <v>0</v>
      </c>
      <c r="AC41" s="99">
        <v>0</v>
      </c>
    </row>
    <row r="42" spans="1:29" x14ac:dyDescent="0.3">
      <c r="A42" s="177"/>
      <c r="B42" s="180"/>
      <c r="C42" s="15" t="s">
        <v>46</v>
      </c>
      <c r="D42" s="15" t="s">
        <v>44</v>
      </c>
      <c r="E42" s="48">
        <v>12465</v>
      </c>
      <c r="F42" s="48">
        <v>12071</v>
      </c>
      <c r="G42" s="48">
        <v>91215</v>
      </c>
      <c r="H42" s="86" t="str">
        <f t="shared" si="5"/>
        <v>12465_12071_91215</v>
      </c>
      <c r="I42" s="112">
        <v>229.73</v>
      </c>
      <c r="J42" s="112">
        <v>58.87</v>
      </c>
      <c r="K42" s="112">
        <v>0</v>
      </c>
      <c r="L42" s="112">
        <v>0</v>
      </c>
      <c r="M42" s="112">
        <v>0</v>
      </c>
      <c r="N42" s="13">
        <v>288.59999999999997</v>
      </c>
      <c r="O42" s="140">
        <v>288.59999999999997</v>
      </c>
      <c r="P42" s="43">
        <v>110.35</v>
      </c>
      <c r="Q42" s="43">
        <v>3.53</v>
      </c>
      <c r="R42" s="43">
        <v>18.96</v>
      </c>
      <c r="S42" s="43">
        <v>10.567064629734631</v>
      </c>
      <c r="T42" s="43">
        <v>0</v>
      </c>
      <c r="U42" s="44">
        <v>124.44706462973463</v>
      </c>
      <c r="V42" s="45">
        <v>132.84</v>
      </c>
      <c r="W42" s="96">
        <v>207.06</v>
      </c>
      <c r="X42" s="96">
        <v>33.43</v>
      </c>
      <c r="Y42" s="96">
        <v>10.96</v>
      </c>
      <c r="Z42" s="96">
        <v>6.1083875707748714</v>
      </c>
      <c r="AA42" s="96">
        <v>0</v>
      </c>
      <c r="AB42" s="47">
        <v>246.59838757077489</v>
      </c>
      <c r="AC42" s="99">
        <v>251.45000000000002</v>
      </c>
    </row>
    <row r="43" spans="1:29" x14ac:dyDescent="0.3">
      <c r="A43" s="177"/>
      <c r="B43" s="180"/>
      <c r="C43" s="15" t="s">
        <v>46</v>
      </c>
      <c r="D43" s="15" t="s">
        <v>45</v>
      </c>
      <c r="E43" s="48">
        <v>12465</v>
      </c>
      <c r="F43" s="48">
        <v>12071</v>
      </c>
      <c r="G43" s="48">
        <v>41066</v>
      </c>
      <c r="H43" s="86" t="str">
        <f t="shared" si="5"/>
        <v>12465_12071_41066</v>
      </c>
      <c r="I43" s="112">
        <v>17.27</v>
      </c>
      <c r="J43" s="112">
        <v>0</v>
      </c>
      <c r="K43" s="112">
        <v>0</v>
      </c>
      <c r="L43" s="112">
        <v>0</v>
      </c>
      <c r="M43" s="112">
        <v>0</v>
      </c>
      <c r="N43" s="13">
        <v>17.27</v>
      </c>
      <c r="O43" s="140">
        <v>17.27</v>
      </c>
      <c r="P43" s="43">
        <v>12.87</v>
      </c>
      <c r="Q43" s="43">
        <v>0</v>
      </c>
      <c r="R43" s="43">
        <v>0</v>
      </c>
      <c r="S43" s="43">
        <v>0</v>
      </c>
      <c r="T43" s="43">
        <v>0</v>
      </c>
      <c r="U43" s="44">
        <v>12.87</v>
      </c>
      <c r="V43" s="45">
        <v>12.87</v>
      </c>
      <c r="W43" s="96">
        <v>21.11</v>
      </c>
      <c r="X43" s="96">
        <v>0</v>
      </c>
      <c r="Y43" s="96">
        <v>0</v>
      </c>
      <c r="Z43" s="96">
        <v>0</v>
      </c>
      <c r="AA43" s="96">
        <v>0</v>
      </c>
      <c r="AB43" s="47">
        <v>21.11</v>
      </c>
      <c r="AC43" s="99">
        <v>21.11</v>
      </c>
    </row>
    <row r="44" spans="1:29" ht="15" thickBot="1" x14ac:dyDescent="0.35">
      <c r="A44" s="178"/>
      <c r="B44" s="181"/>
      <c r="C44" s="16" t="s">
        <v>46</v>
      </c>
      <c r="D44" s="16" t="s">
        <v>46</v>
      </c>
      <c r="E44" s="83">
        <v>12465</v>
      </c>
      <c r="F44" s="83">
        <v>12071</v>
      </c>
      <c r="G44" s="83">
        <v>12465</v>
      </c>
      <c r="H44" s="87" t="str">
        <f t="shared" si="5"/>
        <v>12465_12071_12465</v>
      </c>
      <c r="I44" s="118">
        <v>0</v>
      </c>
      <c r="J44" s="118">
        <v>0</v>
      </c>
      <c r="K44" s="118">
        <v>0</v>
      </c>
      <c r="L44" s="118">
        <v>0</v>
      </c>
      <c r="M44" s="118">
        <v>0</v>
      </c>
      <c r="N44" s="14">
        <v>0</v>
      </c>
      <c r="O44" s="141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7">
        <v>0</v>
      </c>
      <c r="V44" s="58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61">
        <v>0</v>
      </c>
      <c r="AC44" s="100">
        <v>0</v>
      </c>
    </row>
    <row r="45" spans="1:29" x14ac:dyDescent="0.3">
      <c r="A45" s="176">
        <v>6</v>
      </c>
      <c r="B45" s="156" t="s">
        <v>65</v>
      </c>
      <c r="C45" s="60" t="s">
        <v>66</v>
      </c>
      <c r="D45" s="60" t="s">
        <v>67</v>
      </c>
      <c r="E45" s="82">
        <v>30025</v>
      </c>
      <c r="F45" s="82">
        <v>22087</v>
      </c>
      <c r="G45" s="82">
        <v>22180</v>
      </c>
      <c r="H45" s="85" t="str">
        <f t="shared" ref="H45:H50" si="6">CONCATENATE(E45,"_",F45,"_",G45)</f>
        <v>30025_22087_22180</v>
      </c>
      <c r="I45" s="112">
        <v>463.28000000000003</v>
      </c>
      <c r="J45" s="112">
        <v>48.92</v>
      </c>
      <c r="K45" s="112">
        <v>102.7</v>
      </c>
      <c r="L45" s="112">
        <v>57.161952021239614</v>
      </c>
      <c r="M45" s="112">
        <v>0</v>
      </c>
      <c r="N45" s="64">
        <v>569.36195202123963</v>
      </c>
      <c r="O45" s="137">
        <v>614.90000000000009</v>
      </c>
      <c r="P45" s="43">
        <v>194.81</v>
      </c>
      <c r="Q45" s="43">
        <v>4.22</v>
      </c>
      <c r="R45" s="43">
        <v>30.21</v>
      </c>
      <c r="S45" s="43">
        <v>16.837079243896795</v>
      </c>
      <c r="T45" s="43">
        <v>0</v>
      </c>
      <c r="U45" s="44">
        <v>215.8670792438968</v>
      </c>
      <c r="V45" s="45">
        <v>229.24</v>
      </c>
      <c r="W45" s="96">
        <v>352.96999999999997</v>
      </c>
      <c r="X45" s="96">
        <v>6.8</v>
      </c>
      <c r="Y45" s="96">
        <v>6.2</v>
      </c>
      <c r="Z45" s="96">
        <v>3.4554747206938141</v>
      </c>
      <c r="AA45" s="96">
        <v>0</v>
      </c>
      <c r="AB45" s="47">
        <v>363.2254747206938</v>
      </c>
      <c r="AC45" s="99">
        <v>365.96999999999997</v>
      </c>
    </row>
    <row r="46" spans="1:29" x14ac:dyDescent="0.3">
      <c r="A46" s="177"/>
      <c r="B46" s="157"/>
      <c r="C46" s="15" t="s">
        <v>66</v>
      </c>
      <c r="D46" s="15" t="s">
        <v>36</v>
      </c>
      <c r="E46" s="48">
        <v>30025</v>
      </c>
      <c r="F46" s="48">
        <v>22087</v>
      </c>
      <c r="G46" s="48">
        <v>22088</v>
      </c>
      <c r="H46" s="86" t="str">
        <f t="shared" si="6"/>
        <v>30025_22087_22088</v>
      </c>
      <c r="I46" s="112">
        <v>324.68</v>
      </c>
      <c r="J46" s="112">
        <v>92.73</v>
      </c>
      <c r="K46" s="112">
        <v>0.56999999999999995</v>
      </c>
      <c r="L46" s="112">
        <v>0.31725718259110591</v>
      </c>
      <c r="M46" s="112">
        <v>0</v>
      </c>
      <c r="N46" s="69">
        <v>417.72725718259113</v>
      </c>
      <c r="O46" s="142">
        <v>417.98</v>
      </c>
      <c r="P46" s="43">
        <v>112.52000000000001</v>
      </c>
      <c r="Q46" s="43">
        <v>27.24</v>
      </c>
      <c r="R46" s="43">
        <v>3.84</v>
      </c>
      <c r="S46" s="43">
        <v>2.1401649883006848</v>
      </c>
      <c r="T46" s="43">
        <v>0</v>
      </c>
      <c r="U46" s="44">
        <v>141.9001649883007</v>
      </c>
      <c r="V46" s="45">
        <v>143.60000000000002</v>
      </c>
      <c r="W46" s="96">
        <v>218.76999999999998</v>
      </c>
      <c r="X46" s="96">
        <v>29.17</v>
      </c>
      <c r="Y46" s="96">
        <v>2.31</v>
      </c>
      <c r="Z46" s="96">
        <v>1.2874430007746307</v>
      </c>
      <c r="AA46" s="96">
        <v>0</v>
      </c>
      <c r="AB46" s="47">
        <v>249.22744300077463</v>
      </c>
      <c r="AC46" s="99">
        <v>250.25</v>
      </c>
    </row>
    <row r="47" spans="1:29" x14ac:dyDescent="0.3">
      <c r="A47" s="177"/>
      <c r="B47" s="157"/>
      <c r="C47" s="15" t="s">
        <v>67</v>
      </c>
      <c r="D47" s="15" t="s">
        <v>36</v>
      </c>
      <c r="E47" s="48">
        <v>22180</v>
      </c>
      <c r="F47" s="48">
        <v>22087</v>
      </c>
      <c r="G47" s="48">
        <v>22088</v>
      </c>
      <c r="H47" s="86" t="str">
        <f t="shared" si="6"/>
        <v>22180_22087_22088</v>
      </c>
      <c r="I47" s="112">
        <v>58.63</v>
      </c>
      <c r="J47" s="112">
        <v>0</v>
      </c>
      <c r="K47" s="112">
        <v>0</v>
      </c>
      <c r="L47" s="112">
        <v>0</v>
      </c>
      <c r="M47" s="112">
        <v>0</v>
      </c>
      <c r="N47" s="69">
        <v>58.63</v>
      </c>
      <c r="O47" s="142">
        <v>58.63</v>
      </c>
      <c r="P47" s="43">
        <v>29.29</v>
      </c>
      <c r="Q47" s="43">
        <v>0</v>
      </c>
      <c r="R47" s="43">
        <v>0</v>
      </c>
      <c r="S47" s="43">
        <v>0</v>
      </c>
      <c r="T47" s="43">
        <v>0</v>
      </c>
      <c r="U47" s="44">
        <v>29.29</v>
      </c>
      <c r="V47" s="45">
        <v>29.29</v>
      </c>
      <c r="W47" s="96">
        <v>60.239999999999995</v>
      </c>
      <c r="X47" s="96">
        <v>0</v>
      </c>
      <c r="Y47" s="96">
        <v>0</v>
      </c>
      <c r="Z47" s="96">
        <v>0</v>
      </c>
      <c r="AA47" s="96">
        <v>0</v>
      </c>
      <c r="AB47" s="47">
        <v>60.239999999999995</v>
      </c>
      <c r="AC47" s="99">
        <v>60.239999999999995</v>
      </c>
    </row>
    <row r="48" spans="1:29" x14ac:dyDescent="0.3">
      <c r="A48" s="177"/>
      <c r="B48" s="157"/>
      <c r="C48" s="15" t="s">
        <v>67</v>
      </c>
      <c r="D48" s="15" t="s">
        <v>66</v>
      </c>
      <c r="E48" s="48">
        <v>22180</v>
      </c>
      <c r="F48" s="48">
        <v>22087</v>
      </c>
      <c r="G48" s="48">
        <v>30025</v>
      </c>
      <c r="H48" s="86" t="str">
        <f t="shared" si="6"/>
        <v>22180_22087_30025</v>
      </c>
      <c r="I48" s="112">
        <v>214.63</v>
      </c>
      <c r="J48" s="112">
        <v>6.86</v>
      </c>
      <c r="K48" s="112">
        <v>5.28</v>
      </c>
      <c r="L48" s="112">
        <v>2.938803375580771</v>
      </c>
      <c r="M48" s="112">
        <v>0</v>
      </c>
      <c r="N48" s="69">
        <v>224.42880337558077</v>
      </c>
      <c r="O48" s="142">
        <v>226.76999999999998</v>
      </c>
      <c r="P48" s="43">
        <v>195.37</v>
      </c>
      <c r="Q48" s="43">
        <v>5.48</v>
      </c>
      <c r="R48" s="43">
        <v>19.63</v>
      </c>
      <c r="S48" s="43">
        <v>10.94047883342251</v>
      </c>
      <c r="T48" s="43">
        <v>0</v>
      </c>
      <c r="U48" s="44">
        <v>211.7904788334225</v>
      </c>
      <c r="V48" s="45">
        <v>220.48000000000002</v>
      </c>
      <c r="W48" s="96">
        <v>474.62</v>
      </c>
      <c r="X48" s="96">
        <v>36.1</v>
      </c>
      <c r="Y48" s="96">
        <v>15.95</v>
      </c>
      <c r="Z48" s="96">
        <v>8.8894873863010204</v>
      </c>
      <c r="AA48" s="96">
        <v>0</v>
      </c>
      <c r="AB48" s="47">
        <v>519.609487386301</v>
      </c>
      <c r="AC48" s="99">
        <v>526.67000000000007</v>
      </c>
    </row>
    <row r="49" spans="1:29" x14ac:dyDescent="0.3">
      <c r="A49" s="177"/>
      <c r="B49" s="157"/>
      <c r="C49" s="15" t="s">
        <v>36</v>
      </c>
      <c r="D49" s="15" t="s">
        <v>66</v>
      </c>
      <c r="E49" s="48">
        <v>22088</v>
      </c>
      <c r="F49" s="48">
        <v>22087</v>
      </c>
      <c r="G49" s="48">
        <v>30025</v>
      </c>
      <c r="H49" s="86" t="str">
        <f t="shared" si="6"/>
        <v>22088_22087_30025</v>
      </c>
      <c r="I49" s="112">
        <v>224.06</v>
      </c>
      <c r="J49" s="112">
        <v>41.39</v>
      </c>
      <c r="K49" s="112">
        <v>6.79</v>
      </c>
      <c r="L49" s="112">
        <v>3.7792566136729988</v>
      </c>
      <c r="M49" s="112">
        <v>0</v>
      </c>
      <c r="N49" s="69">
        <v>269.22925661367299</v>
      </c>
      <c r="O49" s="142">
        <v>272.24</v>
      </c>
      <c r="P49" s="43">
        <v>154.87</v>
      </c>
      <c r="Q49" s="43">
        <v>36.57</v>
      </c>
      <c r="R49" s="43">
        <v>7.8</v>
      </c>
      <c r="S49" s="43">
        <v>4.3472101324857659</v>
      </c>
      <c r="T49" s="43">
        <v>0</v>
      </c>
      <c r="U49" s="44">
        <v>195.78721013248577</v>
      </c>
      <c r="V49" s="45">
        <v>199.24</v>
      </c>
      <c r="W49" s="96">
        <v>416.61999999999995</v>
      </c>
      <c r="X49" s="96">
        <v>50.51</v>
      </c>
      <c r="Y49" s="96">
        <v>2.93</v>
      </c>
      <c r="Z49" s="96">
        <v>1.6329904728440121</v>
      </c>
      <c r="AA49" s="96">
        <v>0</v>
      </c>
      <c r="AB49" s="47">
        <v>468.76299047284397</v>
      </c>
      <c r="AC49" s="99">
        <v>470.05999999999995</v>
      </c>
    </row>
    <row r="50" spans="1:29" ht="15" thickBot="1" x14ac:dyDescent="0.35">
      <c r="A50" s="178"/>
      <c r="B50" s="158"/>
      <c r="C50" s="16" t="s">
        <v>36</v>
      </c>
      <c r="D50" s="16" t="s">
        <v>67</v>
      </c>
      <c r="E50" s="83">
        <v>22088</v>
      </c>
      <c r="F50" s="83">
        <v>22087</v>
      </c>
      <c r="G50" s="83">
        <v>22180</v>
      </c>
      <c r="H50" s="87" t="str">
        <f t="shared" si="6"/>
        <v>22088_22087_22180</v>
      </c>
      <c r="I50" s="112">
        <v>31.56</v>
      </c>
      <c r="J50" s="112">
        <v>0</v>
      </c>
      <c r="K50" s="112">
        <v>0</v>
      </c>
      <c r="L50" s="112">
        <v>0</v>
      </c>
      <c r="M50" s="112">
        <v>0</v>
      </c>
      <c r="N50" s="74">
        <v>31.56</v>
      </c>
      <c r="O50" s="138">
        <v>31.56</v>
      </c>
      <c r="P50" s="43">
        <v>47.87</v>
      </c>
      <c r="Q50" s="43">
        <v>0</v>
      </c>
      <c r="R50" s="43">
        <v>0</v>
      </c>
      <c r="S50" s="43">
        <v>0</v>
      </c>
      <c r="T50" s="43">
        <v>0</v>
      </c>
      <c r="U50" s="44">
        <v>47.87</v>
      </c>
      <c r="V50" s="45">
        <v>47.87</v>
      </c>
      <c r="W50" s="96">
        <v>65.73</v>
      </c>
      <c r="X50" s="96">
        <v>0</v>
      </c>
      <c r="Y50" s="96">
        <v>0</v>
      </c>
      <c r="Z50" s="96">
        <v>0</v>
      </c>
      <c r="AA50" s="96">
        <v>0</v>
      </c>
      <c r="AB50" s="47">
        <v>65.73</v>
      </c>
      <c r="AC50" s="99">
        <v>65.73</v>
      </c>
    </row>
    <row r="51" spans="1:29" ht="14.4" customHeight="1" x14ac:dyDescent="0.3">
      <c r="A51" s="176">
        <v>7</v>
      </c>
      <c r="B51" s="156" t="s">
        <v>10</v>
      </c>
      <c r="C51" s="88" t="s">
        <v>69</v>
      </c>
      <c r="D51" s="88" t="s">
        <v>69</v>
      </c>
      <c r="E51" s="110" t="s">
        <v>40</v>
      </c>
      <c r="F51" s="110" t="s">
        <v>40</v>
      </c>
      <c r="G51" s="110"/>
      <c r="H51" s="110" t="str">
        <f t="shared" ref="H51:H75" si="7">CONCATENATE(E51,"_",F51,"_",G51)</f>
        <v>a_a_</v>
      </c>
      <c r="I51" s="2">
        <v>62.977579999999989</v>
      </c>
      <c r="J51" s="2">
        <v>0</v>
      </c>
      <c r="K51" s="2">
        <v>0</v>
      </c>
      <c r="L51" s="2">
        <v>0</v>
      </c>
      <c r="M51" s="114"/>
      <c r="N51" s="115">
        <v>62.977579999999989</v>
      </c>
      <c r="O51" s="137">
        <v>62.977579999999989</v>
      </c>
      <c r="P51" s="40">
        <v>27.113669999999999</v>
      </c>
      <c r="Q51" s="40">
        <v>3.5831899999999997</v>
      </c>
      <c r="R51" s="40">
        <v>0</v>
      </c>
      <c r="S51" s="40">
        <v>0</v>
      </c>
      <c r="T51" s="40"/>
      <c r="U51" s="41">
        <v>30.696859999999997</v>
      </c>
      <c r="V51" s="65">
        <v>30.696859999999997</v>
      </c>
      <c r="W51" s="116">
        <v>63.830470000000012</v>
      </c>
      <c r="X51" s="116">
        <v>0</v>
      </c>
      <c r="Y51" s="116">
        <v>0</v>
      </c>
      <c r="Z51" s="116">
        <v>0</v>
      </c>
      <c r="AA51" s="116"/>
      <c r="AB51" s="55">
        <v>63.830470000000012</v>
      </c>
      <c r="AC51" s="98">
        <v>63.830470000000012</v>
      </c>
    </row>
    <row r="52" spans="1:29" x14ac:dyDescent="0.3">
      <c r="A52" s="177"/>
      <c r="B52" s="157"/>
      <c r="C52" s="84" t="s">
        <v>69</v>
      </c>
      <c r="D52" s="84" t="s">
        <v>70</v>
      </c>
      <c r="E52" s="105" t="s">
        <v>40</v>
      </c>
      <c r="F52" s="105" t="s">
        <v>49</v>
      </c>
      <c r="G52" s="105"/>
      <c r="H52" s="105" t="str">
        <f t="shared" si="7"/>
        <v>a_b_</v>
      </c>
      <c r="I52" s="1">
        <v>0</v>
      </c>
      <c r="J52" s="1">
        <v>0</v>
      </c>
      <c r="K52" s="1">
        <v>0</v>
      </c>
      <c r="L52" s="1">
        <v>0</v>
      </c>
      <c r="M52" s="112"/>
      <c r="N52" s="113">
        <v>0</v>
      </c>
      <c r="O52" s="142">
        <v>0</v>
      </c>
      <c r="P52" s="43">
        <v>0</v>
      </c>
      <c r="Q52" s="43">
        <v>0</v>
      </c>
      <c r="R52" s="43">
        <v>0</v>
      </c>
      <c r="S52" s="43">
        <v>0</v>
      </c>
      <c r="T52" s="43"/>
      <c r="U52" s="44">
        <v>0</v>
      </c>
      <c r="V52" s="70">
        <v>0</v>
      </c>
      <c r="W52" s="96">
        <v>15.64981</v>
      </c>
      <c r="X52" s="96">
        <v>0</v>
      </c>
      <c r="Y52" s="96">
        <v>0</v>
      </c>
      <c r="Z52" s="96">
        <v>0</v>
      </c>
      <c r="AA52" s="96"/>
      <c r="AB52" s="46">
        <v>15.64981</v>
      </c>
      <c r="AC52" s="99">
        <v>15.64981</v>
      </c>
    </row>
    <row r="53" spans="1:29" x14ac:dyDescent="0.3">
      <c r="A53" s="177"/>
      <c r="B53" s="157"/>
      <c r="C53" s="84" t="s">
        <v>69</v>
      </c>
      <c r="D53" s="84" t="s">
        <v>71</v>
      </c>
      <c r="E53" s="105" t="s">
        <v>40</v>
      </c>
      <c r="F53" s="105" t="s">
        <v>41</v>
      </c>
      <c r="G53" s="105"/>
      <c r="H53" s="105" t="str">
        <f t="shared" si="7"/>
        <v>a_c_</v>
      </c>
      <c r="I53" s="1">
        <v>780.85518000000002</v>
      </c>
      <c r="J53" s="1">
        <v>150.15541000000002</v>
      </c>
      <c r="K53" s="1">
        <v>213.70799999999997</v>
      </c>
      <c r="L53" s="1">
        <v>118.94806662663169</v>
      </c>
      <c r="M53" s="112">
        <v>10</v>
      </c>
      <c r="N53" s="113">
        <v>1059.9586566266319</v>
      </c>
      <c r="O53" s="142">
        <v>1164.7185899999999</v>
      </c>
      <c r="P53" s="43">
        <v>660.69773999999995</v>
      </c>
      <c r="Q53" s="43">
        <v>159.50761999999997</v>
      </c>
      <c r="R53" s="43">
        <v>192.69113999999999</v>
      </c>
      <c r="S53" s="43">
        <v>107.39344567285042</v>
      </c>
      <c r="T53" s="43">
        <v>10</v>
      </c>
      <c r="U53" s="44">
        <v>937.5988056728504</v>
      </c>
      <c r="V53" s="70">
        <v>1032.8964999999998</v>
      </c>
      <c r="W53" s="96">
        <v>955.57846999999992</v>
      </c>
      <c r="X53" s="96">
        <v>132.24719999999999</v>
      </c>
      <c r="Y53" s="96">
        <v>94.978190000000012</v>
      </c>
      <c r="Z53" s="96">
        <v>52.934634606815166</v>
      </c>
      <c r="AA53" s="96">
        <v>10</v>
      </c>
      <c r="AB53" s="46">
        <v>1150.7603046068152</v>
      </c>
      <c r="AC53" s="99">
        <v>1202.80386</v>
      </c>
    </row>
    <row r="54" spans="1:29" x14ac:dyDescent="0.3">
      <c r="A54" s="177"/>
      <c r="B54" s="157"/>
      <c r="C54" s="84" t="s">
        <v>69</v>
      </c>
      <c r="D54" s="84" t="s">
        <v>72</v>
      </c>
      <c r="E54" s="105" t="s">
        <v>40</v>
      </c>
      <c r="F54" s="105" t="s">
        <v>43</v>
      </c>
      <c r="G54" s="105"/>
      <c r="H54" s="105" t="str">
        <f t="shared" si="7"/>
        <v>a_d_</v>
      </c>
      <c r="I54" s="1">
        <v>2.2268799999999995</v>
      </c>
      <c r="J54" s="1">
        <v>0</v>
      </c>
      <c r="K54" s="1">
        <v>0</v>
      </c>
      <c r="L54" s="1">
        <v>0</v>
      </c>
      <c r="M54" s="112"/>
      <c r="N54" s="113">
        <v>2.2268799999999995</v>
      </c>
      <c r="O54" s="142">
        <v>2.2268799999999995</v>
      </c>
      <c r="P54" s="43">
        <v>2.9773400000000003</v>
      </c>
      <c r="Q54" s="43">
        <v>0</v>
      </c>
      <c r="R54" s="43">
        <v>0</v>
      </c>
      <c r="S54" s="43">
        <v>0</v>
      </c>
      <c r="T54" s="43"/>
      <c r="U54" s="44">
        <v>2.9773400000000003</v>
      </c>
      <c r="V54" s="70">
        <v>2.9773400000000003</v>
      </c>
      <c r="W54" s="96">
        <v>0.44740000000000002</v>
      </c>
      <c r="X54" s="96">
        <v>0</v>
      </c>
      <c r="Y54" s="96">
        <v>0</v>
      </c>
      <c r="Z54" s="96">
        <v>0</v>
      </c>
      <c r="AA54" s="96"/>
      <c r="AB54" s="46">
        <v>0.44740000000000002</v>
      </c>
      <c r="AC54" s="99">
        <v>0.44740000000000002</v>
      </c>
    </row>
    <row r="55" spans="1:29" x14ac:dyDescent="0.3">
      <c r="A55" s="177"/>
      <c r="B55" s="157"/>
      <c r="C55" s="84" t="s">
        <v>69</v>
      </c>
      <c r="D55" s="84" t="s">
        <v>73</v>
      </c>
      <c r="E55" s="105" t="s">
        <v>40</v>
      </c>
      <c r="F55" s="105" t="s">
        <v>68</v>
      </c>
      <c r="G55" s="105"/>
      <c r="H55" s="105" t="str">
        <f t="shared" si="7"/>
        <v>a_e_</v>
      </c>
      <c r="I55" s="1">
        <v>102.93426999999998</v>
      </c>
      <c r="J55" s="1">
        <v>0</v>
      </c>
      <c r="K55" s="1">
        <v>0</v>
      </c>
      <c r="L55" s="1">
        <v>0</v>
      </c>
      <c r="M55" s="112">
        <v>2</v>
      </c>
      <c r="N55" s="113">
        <v>104.93426999999998</v>
      </c>
      <c r="O55" s="142">
        <v>106.93426999999998</v>
      </c>
      <c r="P55" s="43">
        <v>102.47100999999998</v>
      </c>
      <c r="Q55" s="43">
        <v>0</v>
      </c>
      <c r="R55" s="43">
        <v>4.8217100000000004</v>
      </c>
      <c r="S55" s="43">
        <v>2.687305970244608</v>
      </c>
      <c r="T55" s="43">
        <v>2</v>
      </c>
      <c r="U55" s="44">
        <v>107.15831597024459</v>
      </c>
      <c r="V55" s="70">
        <v>111.29271999999997</v>
      </c>
      <c r="W55" s="96">
        <v>229.77352999999999</v>
      </c>
      <c r="X55" s="96">
        <v>0</v>
      </c>
      <c r="Y55" s="96">
        <v>3.5733800000000002</v>
      </c>
      <c r="Z55" s="96">
        <v>1.9915684286182036</v>
      </c>
      <c r="AA55" s="96">
        <v>2</v>
      </c>
      <c r="AB55" s="46">
        <v>233.76509842861819</v>
      </c>
      <c r="AC55" s="99">
        <v>237.34690999999998</v>
      </c>
    </row>
    <row r="56" spans="1:29" x14ac:dyDescent="0.3">
      <c r="A56" s="177"/>
      <c r="B56" s="157"/>
      <c r="C56" s="84" t="s">
        <v>70</v>
      </c>
      <c r="D56" s="84" t="s">
        <v>69</v>
      </c>
      <c r="E56" s="105" t="s">
        <v>49</v>
      </c>
      <c r="F56" s="105" t="s">
        <v>40</v>
      </c>
      <c r="G56" s="105"/>
      <c r="H56" s="105" t="str">
        <f t="shared" si="7"/>
        <v>b_a_</v>
      </c>
      <c r="I56" s="1">
        <v>96.808930000000004</v>
      </c>
      <c r="J56" s="1">
        <v>28.726240000000004</v>
      </c>
      <c r="K56" s="1">
        <v>0</v>
      </c>
      <c r="L56" s="1">
        <v>0</v>
      </c>
      <c r="M56" s="112"/>
      <c r="N56" s="113">
        <v>125.53517000000001</v>
      </c>
      <c r="O56" s="142">
        <v>125.53517000000001</v>
      </c>
      <c r="P56" s="43">
        <v>81.504740000000012</v>
      </c>
      <c r="Q56" s="43">
        <v>23.049630000000001</v>
      </c>
      <c r="R56" s="43">
        <v>11.755890000000001</v>
      </c>
      <c r="S56" s="43">
        <v>6.5519646313318072</v>
      </c>
      <c r="T56" s="43"/>
      <c r="U56" s="44">
        <v>111.10633463133182</v>
      </c>
      <c r="V56" s="70">
        <v>116.31026000000001</v>
      </c>
      <c r="W56" s="96">
        <v>128.49464</v>
      </c>
      <c r="X56" s="96">
        <v>0</v>
      </c>
      <c r="Y56" s="96">
        <v>0</v>
      </c>
      <c r="Z56" s="96">
        <v>0</v>
      </c>
      <c r="AA56" s="96"/>
      <c r="AB56" s="46">
        <v>128.49464</v>
      </c>
      <c r="AC56" s="99">
        <v>128.49464</v>
      </c>
    </row>
    <row r="57" spans="1:29" x14ac:dyDescent="0.3">
      <c r="A57" s="177"/>
      <c r="B57" s="157"/>
      <c r="C57" s="84" t="s">
        <v>70</v>
      </c>
      <c r="D57" s="84" t="s">
        <v>70</v>
      </c>
      <c r="E57" s="105" t="s">
        <v>49</v>
      </c>
      <c r="F57" s="105" t="s">
        <v>49</v>
      </c>
      <c r="G57" s="105"/>
      <c r="H57" s="105" t="str">
        <f t="shared" si="7"/>
        <v>b_b_</v>
      </c>
      <c r="I57" s="1">
        <v>0</v>
      </c>
      <c r="J57" s="1">
        <v>0</v>
      </c>
      <c r="K57" s="1">
        <v>0</v>
      </c>
      <c r="L57" s="1">
        <v>0</v>
      </c>
      <c r="M57" s="112"/>
      <c r="N57" s="113">
        <v>0</v>
      </c>
      <c r="O57" s="142">
        <v>0</v>
      </c>
      <c r="P57" s="43">
        <v>0</v>
      </c>
      <c r="Q57" s="43">
        <v>0</v>
      </c>
      <c r="R57" s="43">
        <v>0</v>
      </c>
      <c r="S57" s="43">
        <v>0</v>
      </c>
      <c r="T57" s="43"/>
      <c r="U57" s="44">
        <v>0</v>
      </c>
      <c r="V57" s="70">
        <v>0</v>
      </c>
      <c r="W57" s="96">
        <v>0</v>
      </c>
      <c r="X57" s="96">
        <v>0</v>
      </c>
      <c r="Y57" s="96">
        <v>0</v>
      </c>
      <c r="Z57" s="96">
        <v>0</v>
      </c>
      <c r="AA57" s="96"/>
      <c r="AB57" s="46">
        <v>0</v>
      </c>
      <c r="AC57" s="99">
        <v>0</v>
      </c>
    </row>
    <row r="58" spans="1:29" x14ac:dyDescent="0.3">
      <c r="A58" s="177"/>
      <c r="B58" s="157"/>
      <c r="C58" s="84" t="s">
        <v>70</v>
      </c>
      <c r="D58" s="84" t="s">
        <v>71</v>
      </c>
      <c r="E58" s="105" t="s">
        <v>49</v>
      </c>
      <c r="F58" s="105" t="s">
        <v>41</v>
      </c>
      <c r="G58" s="105"/>
      <c r="H58" s="105" t="str">
        <f t="shared" si="7"/>
        <v>b_c_</v>
      </c>
      <c r="I58" s="1">
        <v>1.3706400000000001</v>
      </c>
      <c r="J58" s="1">
        <v>0</v>
      </c>
      <c r="K58" s="1">
        <v>0</v>
      </c>
      <c r="L58" s="1">
        <v>0</v>
      </c>
      <c r="M58" s="112"/>
      <c r="N58" s="113">
        <v>1.3706400000000001</v>
      </c>
      <c r="O58" s="142">
        <v>1.3706400000000001</v>
      </c>
      <c r="P58" s="43">
        <v>1.6839999999999999</v>
      </c>
      <c r="Q58" s="43">
        <v>0</v>
      </c>
      <c r="R58" s="43">
        <v>3.5754700000000001</v>
      </c>
      <c r="S58" s="43">
        <v>1.9927332579998567</v>
      </c>
      <c r="T58" s="43"/>
      <c r="U58" s="44">
        <v>3.6767332579998566</v>
      </c>
      <c r="V58" s="70">
        <v>5.2594700000000003</v>
      </c>
      <c r="W58" s="96">
        <v>12.584430000000003</v>
      </c>
      <c r="X58" s="96">
        <v>0</v>
      </c>
      <c r="Y58" s="96">
        <v>1.0310299999999999</v>
      </c>
      <c r="Z58" s="96">
        <v>0.57462872601241011</v>
      </c>
      <c r="AA58" s="96"/>
      <c r="AB58" s="46">
        <v>13.159058726012413</v>
      </c>
      <c r="AC58" s="99">
        <v>13.615460000000002</v>
      </c>
    </row>
    <row r="59" spans="1:29" x14ac:dyDescent="0.3">
      <c r="A59" s="177"/>
      <c r="B59" s="157"/>
      <c r="C59" s="84" t="s">
        <v>70</v>
      </c>
      <c r="D59" s="84" t="s">
        <v>72</v>
      </c>
      <c r="E59" s="105" t="s">
        <v>49</v>
      </c>
      <c r="F59" s="105" t="s">
        <v>43</v>
      </c>
      <c r="G59" s="105"/>
      <c r="H59" s="105" t="str">
        <f t="shared" si="7"/>
        <v>b_d_</v>
      </c>
      <c r="I59" s="1">
        <v>4.1919199999999996</v>
      </c>
      <c r="J59" s="1">
        <v>0</v>
      </c>
      <c r="K59" s="1">
        <v>0</v>
      </c>
      <c r="L59" s="1">
        <v>0</v>
      </c>
      <c r="M59" s="112"/>
      <c r="N59" s="113">
        <v>4.1919199999999996</v>
      </c>
      <c r="O59" s="142">
        <v>4.1919199999999996</v>
      </c>
      <c r="P59" s="43">
        <v>27.418040000000001</v>
      </c>
      <c r="Q59" s="43">
        <v>0</v>
      </c>
      <c r="R59" s="43">
        <v>0</v>
      </c>
      <c r="S59" s="43">
        <v>0</v>
      </c>
      <c r="T59" s="43"/>
      <c r="U59" s="44">
        <v>27.418040000000001</v>
      </c>
      <c r="V59" s="70">
        <v>27.418040000000001</v>
      </c>
      <c r="W59" s="96">
        <v>3.8010000000000002</v>
      </c>
      <c r="X59" s="96">
        <v>0</v>
      </c>
      <c r="Y59" s="96">
        <v>0</v>
      </c>
      <c r="Z59" s="96">
        <v>0</v>
      </c>
      <c r="AA59" s="96"/>
      <c r="AB59" s="46">
        <v>3.8010000000000002</v>
      </c>
      <c r="AC59" s="99">
        <v>3.8010000000000002</v>
      </c>
    </row>
    <row r="60" spans="1:29" x14ac:dyDescent="0.3">
      <c r="A60" s="177"/>
      <c r="B60" s="157"/>
      <c r="C60" s="84" t="s">
        <v>70</v>
      </c>
      <c r="D60" s="84" t="s">
        <v>73</v>
      </c>
      <c r="E60" s="105" t="s">
        <v>49</v>
      </c>
      <c r="F60" s="105" t="s">
        <v>68</v>
      </c>
      <c r="G60" s="105"/>
      <c r="H60" s="105" t="str">
        <f t="shared" si="7"/>
        <v>b_e_</v>
      </c>
      <c r="I60" s="1">
        <v>12.50595</v>
      </c>
      <c r="J60" s="1">
        <v>0</v>
      </c>
      <c r="K60" s="1">
        <v>0</v>
      </c>
      <c r="L60" s="1">
        <v>0</v>
      </c>
      <c r="M60" s="112"/>
      <c r="N60" s="113">
        <v>12.50595</v>
      </c>
      <c r="O60" s="142">
        <v>12.50595</v>
      </c>
      <c r="P60" s="43">
        <v>18.539700000000003</v>
      </c>
      <c r="Q60" s="43">
        <v>5.0589000000000004</v>
      </c>
      <c r="R60" s="43">
        <v>0</v>
      </c>
      <c r="S60" s="43">
        <v>0</v>
      </c>
      <c r="T60" s="43"/>
      <c r="U60" s="44">
        <v>23.598600000000005</v>
      </c>
      <c r="V60" s="70">
        <v>23.598600000000005</v>
      </c>
      <c r="W60" s="96">
        <v>40.078089999999996</v>
      </c>
      <c r="X60" s="96">
        <v>0</v>
      </c>
      <c r="Y60" s="96">
        <v>0</v>
      </c>
      <c r="Z60" s="96">
        <v>0</v>
      </c>
      <c r="AA60" s="96"/>
      <c r="AB60" s="46">
        <v>40.078089999999996</v>
      </c>
      <c r="AC60" s="99">
        <v>40.078089999999996</v>
      </c>
    </row>
    <row r="61" spans="1:29" x14ac:dyDescent="0.3">
      <c r="A61" s="177"/>
      <c r="B61" s="157"/>
      <c r="C61" s="84" t="s">
        <v>71</v>
      </c>
      <c r="D61" s="84" t="s">
        <v>69</v>
      </c>
      <c r="E61" s="105" t="s">
        <v>41</v>
      </c>
      <c r="F61" s="105" t="s">
        <v>40</v>
      </c>
      <c r="G61" s="105"/>
      <c r="H61" s="105" t="str">
        <f t="shared" si="7"/>
        <v>c_a_</v>
      </c>
      <c r="I61" s="1">
        <v>985.03926000000001</v>
      </c>
      <c r="J61" s="1">
        <v>157.97064000000003</v>
      </c>
      <c r="K61" s="1">
        <v>201.05275</v>
      </c>
      <c r="L61" s="1">
        <v>111.90426143367364</v>
      </c>
      <c r="M61" s="112">
        <v>10</v>
      </c>
      <c r="N61" s="113">
        <v>1264.9141614336736</v>
      </c>
      <c r="O61" s="142">
        <v>1364.0626500000001</v>
      </c>
      <c r="P61" s="43">
        <v>551.86462000000006</v>
      </c>
      <c r="Q61" s="43">
        <v>160.93718000000001</v>
      </c>
      <c r="R61" s="43">
        <v>218.65045000000001</v>
      </c>
      <c r="S61" s="43">
        <v>121.86146816827851</v>
      </c>
      <c r="T61" s="43">
        <v>10</v>
      </c>
      <c r="U61" s="44">
        <v>844.66326816827859</v>
      </c>
      <c r="V61" s="70">
        <v>951.45225000000005</v>
      </c>
      <c r="W61" s="96">
        <v>976.86104999999998</v>
      </c>
      <c r="X61" s="96">
        <v>175.55743000000004</v>
      </c>
      <c r="Y61" s="96">
        <v>96.621399999999994</v>
      </c>
      <c r="Z61" s="96">
        <v>53.850452448071813</v>
      </c>
      <c r="AA61" s="96">
        <v>10</v>
      </c>
      <c r="AB61" s="46">
        <v>1216.2689324480718</v>
      </c>
      <c r="AC61" s="99">
        <v>1269.03988</v>
      </c>
    </row>
    <row r="62" spans="1:29" x14ac:dyDescent="0.3">
      <c r="A62" s="177"/>
      <c r="B62" s="157"/>
      <c r="C62" s="84" t="s">
        <v>71</v>
      </c>
      <c r="D62" s="84" t="s">
        <v>70</v>
      </c>
      <c r="E62" s="105" t="s">
        <v>41</v>
      </c>
      <c r="F62" s="105" t="s">
        <v>49</v>
      </c>
      <c r="G62" s="105"/>
      <c r="H62" s="105" t="str">
        <f t="shared" si="7"/>
        <v>c_b_</v>
      </c>
      <c r="I62" s="1">
        <v>11.47039</v>
      </c>
      <c r="J62" s="1">
        <v>0</v>
      </c>
      <c r="K62" s="1">
        <v>0</v>
      </c>
      <c r="L62" s="1">
        <v>0</v>
      </c>
      <c r="M62" s="112"/>
      <c r="N62" s="113">
        <v>11.47039</v>
      </c>
      <c r="O62" s="142">
        <v>11.47039</v>
      </c>
      <c r="P62" s="43">
        <v>32.966630000000002</v>
      </c>
      <c r="Q62" s="43">
        <v>0</v>
      </c>
      <c r="R62" s="43">
        <v>0</v>
      </c>
      <c r="S62" s="43">
        <v>0</v>
      </c>
      <c r="T62" s="43"/>
      <c r="U62" s="44">
        <v>32.966630000000002</v>
      </c>
      <c r="V62" s="70">
        <v>32.966630000000002</v>
      </c>
      <c r="W62" s="96">
        <v>18.635279999999998</v>
      </c>
      <c r="X62" s="96">
        <v>0</v>
      </c>
      <c r="Y62" s="96">
        <v>0</v>
      </c>
      <c r="Z62" s="96">
        <v>0</v>
      </c>
      <c r="AA62" s="96"/>
      <c r="AB62" s="46">
        <v>18.635279999999998</v>
      </c>
      <c r="AC62" s="99">
        <v>18.635279999999998</v>
      </c>
    </row>
    <row r="63" spans="1:29" x14ac:dyDescent="0.3">
      <c r="A63" s="177"/>
      <c r="B63" s="157"/>
      <c r="C63" s="84" t="s">
        <v>71</v>
      </c>
      <c r="D63" s="84" t="s">
        <v>71</v>
      </c>
      <c r="E63" s="105" t="s">
        <v>41</v>
      </c>
      <c r="F63" s="105" t="s">
        <v>41</v>
      </c>
      <c r="G63" s="105"/>
      <c r="H63" s="105" t="str">
        <f t="shared" si="7"/>
        <v>c_c_</v>
      </c>
      <c r="I63" s="1">
        <v>3.9599999999999913E-3</v>
      </c>
      <c r="J63" s="1">
        <v>0</v>
      </c>
      <c r="K63" s="1">
        <v>0</v>
      </c>
      <c r="L63" s="1">
        <v>0</v>
      </c>
      <c r="M63" s="112"/>
      <c r="N63" s="113">
        <v>3.9599999999999913E-3</v>
      </c>
      <c r="O63" s="142">
        <v>3.9599999999999913E-3</v>
      </c>
      <c r="P63" s="43">
        <v>0.79464000000000001</v>
      </c>
      <c r="Q63" s="43">
        <v>0</v>
      </c>
      <c r="R63" s="43">
        <v>0</v>
      </c>
      <c r="S63" s="43">
        <v>0</v>
      </c>
      <c r="T63" s="43"/>
      <c r="U63" s="44">
        <v>0.79464000000000001</v>
      </c>
      <c r="V63" s="70">
        <v>0.79464000000000001</v>
      </c>
      <c r="W63" s="96">
        <v>1.8328599999999997</v>
      </c>
      <c r="X63" s="96">
        <v>0</v>
      </c>
      <c r="Y63" s="96">
        <v>0</v>
      </c>
      <c r="Z63" s="96">
        <v>0</v>
      </c>
      <c r="AA63" s="96"/>
      <c r="AB63" s="46">
        <v>1.8328599999999997</v>
      </c>
      <c r="AC63" s="99">
        <v>1.8328599999999997</v>
      </c>
    </row>
    <row r="64" spans="1:29" x14ac:dyDescent="0.3">
      <c r="A64" s="177"/>
      <c r="B64" s="157"/>
      <c r="C64" s="84" t="s">
        <v>71</v>
      </c>
      <c r="D64" s="84" t="s">
        <v>72</v>
      </c>
      <c r="E64" s="105" t="s">
        <v>41</v>
      </c>
      <c r="F64" s="105" t="s">
        <v>43</v>
      </c>
      <c r="G64" s="105"/>
      <c r="H64" s="105" t="str">
        <f t="shared" si="7"/>
        <v>c_d_</v>
      </c>
      <c r="I64" s="1">
        <v>62.274790000000003</v>
      </c>
      <c r="J64" s="1">
        <v>0</v>
      </c>
      <c r="K64" s="1">
        <v>0</v>
      </c>
      <c r="L64" s="1">
        <v>0</v>
      </c>
      <c r="M64" s="112"/>
      <c r="N64" s="113">
        <v>62.274790000000003</v>
      </c>
      <c r="O64" s="142">
        <v>62.274790000000003</v>
      </c>
      <c r="P64" s="43">
        <v>202.34960000000001</v>
      </c>
      <c r="Q64" s="43">
        <v>0</v>
      </c>
      <c r="R64" s="43">
        <v>0</v>
      </c>
      <c r="S64" s="43">
        <v>0</v>
      </c>
      <c r="T64" s="43"/>
      <c r="U64" s="44">
        <v>202.34960000000001</v>
      </c>
      <c r="V64" s="70">
        <v>202.34960000000001</v>
      </c>
      <c r="W64" s="96">
        <v>40.364340000000013</v>
      </c>
      <c r="X64" s="96">
        <v>0</v>
      </c>
      <c r="Y64" s="96">
        <v>0</v>
      </c>
      <c r="Z64" s="96">
        <v>0</v>
      </c>
      <c r="AA64" s="96"/>
      <c r="AB64" s="46">
        <v>40.364340000000013</v>
      </c>
      <c r="AC64" s="99">
        <v>40.364340000000013</v>
      </c>
    </row>
    <row r="65" spans="1:29" x14ac:dyDescent="0.3">
      <c r="A65" s="177"/>
      <c r="B65" s="157"/>
      <c r="C65" s="84" t="s">
        <v>71</v>
      </c>
      <c r="D65" s="84" t="s">
        <v>73</v>
      </c>
      <c r="E65" s="105" t="s">
        <v>41</v>
      </c>
      <c r="F65" s="105" t="s">
        <v>68</v>
      </c>
      <c r="G65" s="105"/>
      <c r="H65" s="105" t="str">
        <f t="shared" si="7"/>
        <v>c_e_</v>
      </c>
      <c r="I65" s="1">
        <v>218.21094000000002</v>
      </c>
      <c r="J65" s="1">
        <v>8.3574399999999986</v>
      </c>
      <c r="K65" s="1">
        <v>10.133590000000002</v>
      </c>
      <c r="L65" s="1">
        <v>5.640270549005975</v>
      </c>
      <c r="M65" s="112">
        <v>2</v>
      </c>
      <c r="N65" s="113">
        <v>234.20865054900599</v>
      </c>
      <c r="O65" s="142">
        <v>240.70197000000002</v>
      </c>
      <c r="P65" s="43">
        <v>115.99249000000002</v>
      </c>
      <c r="Q65" s="43">
        <v>2.9664000000000001</v>
      </c>
      <c r="R65" s="43">
        <v>17.64695</v>
      </c>
      <c r="S65" s="43">
        <v>9.8352563907012414</v>
      </c>
      <c r="T65" s="43">
        <v>2</v>
      </c>
      <c r="U65" s="44">
        <v>130.79414639070126</v>
      </c>
      <c r="V65" s="70">
        <v>140.60584000000003</v>
      </c>
      <c r="W65" s="96">
        <v>407.54329000000001</v>
      </c>
      <c r="X65" s="96">
        <v>41.310130000000015</v>
      </c>
      <c r="Y65" s="96">
        <v>13.22038</v>
      </c>
      <c r="Z65" s="96">
        <v>7.3681756270913041</v>
      </c>
      <c r="AA65" s="96">
        <v>2</v>
      </c>
      <c r="AB65" s="46">
        <v>458.22159562709135</v>
      </c>
      <c r="AC65" s="99">
        <v>466.07380000000001</v>
      </c>
    </row>
    <row r="66" spans="1:29" x14ac:dyDescent="0.3">
      <c r="A66" s="177"/>
      <c r="B66" s="157"/>
      <c r="C66" s="84" t="s">
        <v>72</v>
      </c>
      <c r="D66" s="84" t="s">
        <v>69</v>
      </c>
      <c r="E66" s="105" t="s">
        <v>43</v>
      </c>
      <c r="F66" s="105" t="s">
        <v>40</v>
      </c>
      <c r="G66" s="105"/>
      <c r="H66" s="105" t="str">
        <f t="shared" si="7"/>
        <v>d_a_</v>
      </c>
      <c r="I66" s="1">
        <v>0</v>
      </c>
      <c r="J66" s="1">
        <v>0</v>
      </c>
      <c r="K66" s="1">
        <v>0</v>
      </c>
      <c r="L66" s="1">
        <v>0</v>
      </c>
      <c r="M66" s="112"/>
      <c r="N66" s="113">
        <v>0</v>
      </c>
      <c r="O66" s="142">
        <v>0</v>
      </c>
      <c r="P66" s="43">
        <v>0</v>
      </c>
      <c r="Q66" s="43">
        <v>0</v>
      </c>
      <c r="R66" s="43">
        <v>0</v>
      </c>
      <c r="S66" s="43">
        <v>0</v>
      </c>
      <c r="T66" s="43"/>
      <c r="U66" s="44">
        <v>0</v>
      </c>
      <c r="V66" s="70">
        <v>0</v>
      </c>
      <c r="W66" s="96">
        <v>0.56450999999999996</v>
      </c>
      <c r="X66" s="96">
        <v>0</v>
      </c>
      <c r="Y66" s="96">
        <v>0</v>
      </c>
      <c r="Z66" s="96">
        <v>0</v>
      </c>
      <c r="AA66" s="96"/>
      <c r="AB66" s="46">
        <v>0.56450999999999996</v>
      </c>
      <c r="AC66" s="99">
        <v>0.56450999999999996</v>
      </c>
    </row>
    <row r="67" spans="1:29" x14ac:dyDescent="0.3">
      <c r="A67" s="177"/>
      <c r="B67" s="157"/>
      <c r="C67" s="84" t="s">
        <v>72</v>
      </c>
      <c r="D67" s="84" t="s">
        <v>70</v>
      </c>
      <c r="E67" s="105" t="s">
        <v>43</v>
      </c>
      <c r="F67" s="105" t="s">
        <v>49</v>
      </c>
      <c r="G67" s="105"/>
      <c r="H67" s="105" t="str">
        <f t="shared" si="7"/>
        <v>d_b_</v>
      </c>
      <c r="I67" s="1">
        <v>1.3509199999999999</v>
      </c>
      <c r="J67" s="1">
        <v>0</v>
      </c>
      <c r="K67" s="1">
        <v>0</v>
      </c>
      <c r="L67" s="1">
        <v>0</v>
      </c>
      <c r="M67" s="112"/>
      <c r="N67" s="113">
        <v>1.3509199999999999</v>
      </c>
      <c r="O67" s="142">
        <v>1.3509199999999999</v>
      </c>
      <c r="P67" s="43">
        <v>5.219E-2</v>
      </c>
      <c r="Q67" s="43">
        <v>0</v>
      </c>
      <c r="R67" s="43">
        <v>0</v>
      </c>
      <c r="S67" s="43">
        <v>0</v>
      </c>
      <c r="T67" s="43"/>
      <c r="U67" s="44">
        <v>5.219E-2</v>
      </c>
      <c r="V67" s="70">
        <v>5.219E-2</v>
      </c>
      <c r="W67" s="96">
        <v>0.74256999999999995</v>
      </c>
      <c r="X67" s="96">
        <v>0</v>
      </c>
      <c r="Y67" s="96">
        <v>0</v>
      </c>
      <c r="Z67" s="96">
        <v>0</v>
      </c>
      <c r="AA67" s="96"/>
      <c r="AB67" s="46">
        <v>0.74256999999999995</v>
      </c>
      <c r="AC67" s="99">
        <v>0.74256999999999995</v>
      </c>
    </row>
    <row r="68" spans="1:29" x14ac:dyDescent="0.3">
      <c r="A68" s="177"/>
      <c r="B68" s="157"/>
      <c r="C68" s="84" t="s">
        <v>72</v>
      </c>
      <c r="D68" s="84" t="s">
        <v>71</v>
      </c>
      <c r="E68" s="105" t="s">
        <v>43</v>
      </c>
      <c r="F68" s="105" t="s">
        <v>41</v>
      </c>
      <c r="G68" s="105"/>
      <c r="H68" s="105" t="str">
        <f t="shared" si="7"/>
        <v>d_c_</v>
      </c>
      <c r="I68" s="1">
        <v>7.390740000000001</v>
      </c>
      <c r="J68" s="1">
        <v>0</v>
      </c>
      <c r="K68" s="1">
        <v>0</v>
      </c>
      <c r="L68" s="1">
        <v>0</v>
      </c>
      <c r="M68" s="112"/>
      <c r="N68" s="113">
        <v>7.390740000000001</v>
      </c>
      <c r="O68" s="142">
        <v>7.390740000000001</v>
      </c>
      <c r="P68" s="43">
        <v>0.45157999999999998</v>
      </c>
      <c r="Q68" s="43">
        <v>0</v>
      </c>
      <c r="R68" s="43">
        <v>0</v>
      </c>
      <c r="S68" s="43">
        <v>0</v>
      </c>
      <c r="T68" s="43"/>
      <c r="U68" s="44">
        <v>0.45157999999999998</v>
      </c>
      <c r="V68" s="70">
        <v>0.45157999999999998</v>
      </c>
      <c r="W68" s="96">
        <v>3.0287100000000007</v>
      </c>
      <c r="X68" s="96">
        <v>0</v>
      </c>
      <c r="Y68" s="96">
        <v>0</v>
      </c>
      <c r="Z68" s="96">
        <v>0</v>
      </c>
      <c r="AA68" s="96"/>
      <c r="AB68" s="46">
        <v>3.0287100000000007</v>
      </c>
      <c r="AC68" s="99">
        <v>3.0287100000000007</v>
      </c>
    </row>
    <row r="69" spans="1:29" x14ac:dyDescent="0.3">
      <c r="A69" s="177"/>
      <c r="B69" s="157"/>
      <c r="C69" s="84" t="s">
        <v>72</v>
      </c>
      <c r="D69" s="84" t="s">
        <v>72</v>
      </c>
      <c r="E69" s="105" t="s">
        <v>43</v>
      </c>
      <c r="F69" s="105" t="s">
        <v>43</v>
      </c>
      <c r="G69" s="105"/>
      <c r="H69" s="105" t="str">
        <f t="shared" si="7"/>
        <v>d_d_</v>
      </c>
      <c r="I69" s="1">
        <v>0</v>
      </c>
      <c r="J69" s="1">
        <v>0</v>
      </c>
      <c r="K69" s="1">
        <v>0</v>
      </c>
      <c r="L69" s="1">
        <v>0</v>
      </c>
      <c r="M69" s="112"/>
      <c r="N69" s="113">
        <v>0</v>
      </c>
      <c r="O69" s="142">
        <v>0</v>
      </c>
      <c r="P69" s="43">
        <v>0</v>
      </c>
      <c r="Q69" s="43">
        <v>0</v>
      </c>
      <c r="R69" s="43">
        <v>0</v>
      </c>
      <c r="S69" s="43">
        <v>0</v>
      </c>
      <c r="T69" s="43"/>
      <c r="U69" s="44">
        <v>0</v>
      </c>
      <c r="V69" s="70">
        <v>0</v>
      </c>
      <c r="W69" s="96">
        <v>0</v>
      </c>
      <c r="X69" s="96">
        <v>0</v>
      </c>
      <c r="Y69" s="96">
        <v>0</v>
      </c>
      <c r="Z69" s="96">
        <v>0</v>
      </c>
      <c r="AA69" s="96"/>
      <c r="AB69" s="46">
        <v>0</v>
      </c>
      <c r="AC69" s="99">
        <v>0</v>
      </c>
    </row>
    <row r="70" spans="1:29" x14ac:dyDescent="0.3">
      <c r="A70" s="177"/>
      <c r="B70" s="157"/>
      <c r="C70" s="84" t="s">
        <v>72</v>
      </c>
      <c r="D70" s="84" t="s">
        <v>73</v>
      </c>
      <c r="E70" s="105" t="s">
        <v>43</v>
      </c>
      <c r="F70" s="105" t="s">
        <v>68</v>
      </c>
      <c r="G70" s="105"/>
      <c r="H70" s="105" t="str">
        <f t="shared" si="7"/>
        <v>d_e_</v>
      </c>
      <c r="I70" s="1">
        <v>1.4462000000000002</v>
      </c>
      <c r="J70" s="1">
        <v>0</v>
      </c>
      <c r="K70" s="1">
        <v>0</v>
      </c>
      <c r="L70" s="1">
        <v>0</v>
      </c>
      <c r="M70" s="112"/>
      <c r="N70" s="113">
        <v>1.4462000000000002</v>
      </c>
      <c r="O70" s="142">
        <v>1.4462000000000002</v>
      </c>
      <c r="P70" s="43">
        <v>0.77862999999999993</v>
      </c>
      <c r="Q70" s="43">
        <v>0</v>
      </c>
      <c r="R70" s="43">
        <v>0</v>
      </c>
      <c r="S70" s="43">
        <v>0</v>
      </c>
      <c r="T70" s="43"/>
      <c r="U70" s="44">
        <v>0.77862999999999993</v>
      </c>
      <c r="V70" s="70">
        <v>0.77862999999999993</v>
      </c>
      <c r="W70" s="96">
        <v>2.9475599999999997</v>
      </c>
      <c r="X70" s="96">
        <v>0</v>
      </c>
      <c r="Y70" s="96">
        <v>0</v>
      </c>
      <c r="Z70" s="96">
        <v>0</v>
      </c>
      <c r="AA70" s="96"/>
      <c r="AB70" s="46">
        <v>2.9475599999999997</v>
      </c>
      <c r="AC70" s="99">
        <v>2.9475599999999997</v>
      </c>
    </row>
    <row r="71" spans="1:29" x14ac:dyDescent="0.3">
      <c r="A71" s="177"/>
      <c r="B71" s="157"/>
      <c r="C71" s="84" t="s">
        <v>73</v>
      </c>
      <c r="D71" s="84" t="s">
        <v>69</v>
      </c>
      <c r="E71" s="105" t="s">
        <v>68</v>
      </c>
      <c r="F71" s="105" t="s">
        <v>40</v>
      </c>
      <c r="G71" s="105"/>
      <c r="H71" s="105" t="str">
        <f t="shared" si="7"/>
        <v>e_a_</v>
      </c>
      <c r="I71" s="1">
        <v>250.53107999999997</v>
      </c>
      <c r="J71" s="1">
        <v>0</v>
      </c>
      <c r="K71" s="1">
        <v>0</v>
      </c>
      <c r="L71" s="1">
        <v>0</v>
      </c>
      <c r="M71" s="112"/>
      <c r="N71" s="113">
        <v>250.53107999999997</v>
      </c>
      <c r="O71" s="142">
        <v>250.53107999999997</v>
      </c>
      <c r="P71" s="43">
        <v>126.43892000000001</v>
      </c>
      <c r="Q71" s="43">
        <v>0</v>
      </c>
      <c r="R71" s="43">
        <v>0</v>
      </c>
      <c r="S71" s="43">
        <v>0</v>
      </c>
      <c r="T71" s="43"/>
      <c r="U71" s="44">
        <v>126.43892000000001</v>
      </c>
      <c r="V71" s="70">
        <v>126.43892000000001</v>
      </c>
      <c r="W71" s="96">
        <v>195.85165999999995</v>
      </c>
      <c r="X71" s="96">
        <v>0</v>
      </c>
      <c r="Y71" s="96">
        <v>0.74899000000000016</v>
      </c>
      <c r="Z71" s="96">
        <v>0.41743806629878394</v>
      </c>
      <c r="AA71" s="96"/>
      <c r="AB71" s="46">
        <v>196.26909806629874</v>
      </c>
      <c r="AC71" s="99">
        <v>196.60064999999994</v>
      </c>
    </row>
    <row r="72" spans="1:29" x14ac:dyDescent="0.3">
      <c r="A72" s="177"/>
      <c r="B72" s="157"/>
      <c r="C72" s="84" t="s">
        <v>73</v>
      </c>
      <c r="D72" s="84" t="s">
        <v>70</v>
      </c>
      <c r="E72" s="105" t="s">
        <v>68</v>
      </c>
      <c r="F72" s="105" t="s">
        <v>49</v>
      </c>
      <c r="G72" s="105"/>
      <c r="H72" s="105" t="str">
        <f t="shared" si="7"/>
        <v>e_b_</v>
      </c>
      <c r="I72" s="1">
        <v>27.248280000000001</v>
      </c>
      <c r="J72" s="1">
        <v>0</v>
      </c>
      <c r="K72" s="1">
        <v>12.868189999999998</v>
      </c>
      <c r="L72" s="1">
        <v>7.1623257972755141</v>
      </c>
      <c r="M72" s="112"/>
      <c r="N72" s="113">
        <v>34.410605797275515</v>
      </c>
      <c r="O72" s="142">
        <v>40.11647</v>
      </c>
      <c r="P72" s="43">
        <v>22.413879999999999</v>
      </c>
      <c r="Q72" s="43">
        <v>0</v>
      </c>
      <c r="R72" s="43">
        <v>12.199759999999999</v>
      </c>
      <c r="S72" s="43">
        <v>6.7993487546018647</v>
      </c>
      <c r="T72" s="43"/>
      <c r="U72" s="44">
        <v>29.213228754601865</v>
      </c>
      <c r="V72" s="70">
        <v>34.613639999999997</v>
      </c>
      <c r="W72" s="96">
        <v>29.317069999999994</v>
      </c>
      <c r="X72" s="96">
        <v>0</v>
      </c>
      <c r="Y72" s="96">
        <v>0</v>
      </c>
      <c r="Z72" s="96">
        <v>0</v>
      </c>
      <c r="AA72" s="96"/>
      <c r="AB72" s="46">
        <v>29.317069999999994</v>
      </c>
      <c r="AC72" s="99">
        <v>29.317069999999994</v>
      </c>
    </row>
    <row r="73" spans="1:29" x14ac:dyDescent="0.3">
      <c r="A73" s="177"/>
      <c r="B73" s="157"/>
      <c r="C73" s="84" t="s">
        <v>73</v>
      </c>
      <c r="D73" s="84" t="s">
        <v>71</v>
      </c>
      <c r="E73" s="105" t="s">
        <v>68</v>
      </c>
      <c r="F73" s="105" t="s">
        <v>41</v>
      </c>
      <c r="G73" s="105"/>
      <c r="H73" s="105" t="str">
        <f t="shared" si="7"/>
        <v>e_c_</v>
      </c>
      <c r="I73" s="1">
        <v>391.60099999999994</v>
      </c>
      <c r="J73" s="1">
        <v>56.613200000000006</v>
      </c>
      <c r="K73" s="1">
        <v>90.821080000000023</v>
      </c>
      <c r="L73" s="1">
        <v>50.550245545055169</v>
      </c>
      <c r="M73" s="112">
        <v>2</v>
      </c>
      <c r="N73" s="113">
        <v>500.76444554505514</v>
      </c>
      <c r="O73" s="142">
        <v>543.03527999999994</v>
      </c>
      <c r="P73" s="43">
        <v>170.63378</v>
      </c>
      <c r="Q73" s="43">
        <v>6.7985499999999996</v>
      </c>
      <c r="R73" s="43">
        <v>23.490600000000001</v>
      </c>
      <c r="S73" s="43">
        <v>13.092124915150018</v>
      </c>
      <c r="T73" s="43">
        <v>2</v>
      </c>
      <c r="U73" s="44">
        <v>192.52445491515002</v>
      </c>
      <c r="V73" s="70">
        <v>204.92293000000001</v>
      </c>
      <c r="W73" s="96">
        <v>285.72485999999998</v>
      </c>
      <c r="X73" s="96">
        <v>9.1708000000000016</v>
      </c>
      <c r="Y73" s="96">
        <v>11.251839999999998</v>
      </c>
      <c r="Z73" s="96">
        <v>6.271040109885722</v>
      </c>
      <c r="AA73" s="96">
        <v>2</v>
      </c>
      <c r="AB73" s="46">
        <v>303.16670010988571</v>
      </c>
      <c r="AC73" s="99">
        <v>310.14749999999998</v>
      </c>
    </row>
    <row r="74" spans="1:29" x14ac:dyDescent="0.3">
      <c r="A74" s="177"/>
      <c r="B74" s="157"/>
      <c r="C74" s="84" t="s">
        <v>73</v>
      </c>
      <c r="D74" s="84" t="s">
        <v>72</v>
      </c>
      <c r="E74" s="105" t="s">
        <v>68</v>
      </c>
      <c r="F74" s="105" t="s">
        <v>43</v>
      </c>
      <c r="G74" s="105"/>
      <c r="H74" s="105" t="str">
        <f t="shared" si="7"/>
        <v>e_d_</v>
      </c>
      <c r="I74" s="1">
        <v>11.58306</v>
      </c>
      <c r="J74" s="1">
        <v>0</v>
      </c>
      <c r="K74" s="1">
        <v>0</v>
      </c>
      <c r="L74" s="1">
        <v>0</v>
      </c>
      <c r="M74" s="112"/>
      <c r="N74" s="113">
        <v>11.58306</v>
      </c>
      <c r="O74" s="142">
        <v>11.58306</v>
      </c>
      <c r="P74" s="43">
        <v>0</v>
      </c>
      <c r="Q74" s="43">
        <v>0</v>
      </c>
      <c r="R74" s="43">
        <v>0</v>
      </c>
      <c r="S74" s="43">
        <v>0</v>
      </c>
      <c r="T74" s="43"/>
      <c r="U74" s="44">
        <v>0</v>
      </c>
      <c r="V74" s="70">
        <v>0</v>
      </c>
      <c r="W74" s="96">
        <v>21.809759999999994</v>
      </c>
      <c r="X74" s="96">
        <v>0</v>
      </c>
      <c r="Y74" s="96">
        <v>0</v>
      </c>
      <c r="Z74" s="96">
        <v>0</v>
      </c>
      <c r="AA74" s="96"/>
      <c r="AB74" s="46">
        <v>21.809759999999994</v>
      </c>
      <c r="AC74" s="99">
        <v>21.809759999999994</v>
      </c>
    </row>
    <row r="75" spans="1:29" ht="15" thickBot="1" x14ac:dyDescent="0.35">
      <c r="A75" s="178"/>
      <c r="B75" s="158"/>
      <c r="C75" s="89" t="s">
        <v>73</v>
      </c>
      <c r="D75" s="89" t="s">
        <v>73</v>
      </c>
      <c r="E75" s="111" t="s">
        <v>68</v>
      </c>
      <c r="F75" s="111" t="s">
        <v>68</v>
      </c>
      <c r="G75" s="111"/>
      <c r="H75" s="111" t="str">
        <f t="shared" si="7"/>
        <v>e_e_</v>
      </c>
      <c r="I75" s="6">
        <v>0.62907000000000002</v>
      </c>
      <c r="J75" s="6">
        <v>0</v>
      </c>
      <c r="K75" s="6">
        <v>0</v>
      </c>
      <c r="L75" s="6">
        <v>0</v>
      </c>
      <c r="M75" s="118"/>
      <c r="N75" s="119">
        <v>0.62907000000000002</v>
      </c>
      <c r="O75" s="138">
        <v>0.62907000000000002</v>
      </c>
      <c r="P75" s="56">
        <v>0.58881000000000006</v>
      </c>
      <c r="Q75" s="56">
        <v>0</v>
      </c>
      <c r="R75" s="56">
        <v>0</v>
      </c>
      <c r="S75" s="56">
        <v>0</v>
      </c>
      <c r="T75" s="56"/>
      <c r="U75" s="57">
        <v>0.58881000000000006</v>
      </c>
      <c r="V75" s="75">
        <v>0.58881000000000006</v>
      </c>
      <c r="W75" s="120">
        <v>1.2248700000000001</v>
      </c>
      <c r="X75" s="120">
        <v>0</v>
      </c>
      <c r="Y75" s="120">
        <v>0</v>
      </c>
      <c r="Z75" s="120">
        <v>0</v>
      </c>
      <c r="AA75" s="120"/>
      <c r="AB75" s="59">
        <v>1.2248700000000001</v>
      </c>
      <c r="AC75" s="100">
        <v>1.2248700000000001</v>
      </c>
    </row>
    <row r="76" spans="1:29" x14ac:dyDescent="0.3">
      <c r="A76" s="173">
        <v>8</v>
      </c>
      <c r="B76" s="156" t="s">
        <v>11</v>
      </c>
      <c r="C76" s="88" t="s">
        <v>74</v>
      </c>
      <c r="D76" s="88" t="s">
        <v>74</v>
      </c>
      <c r="E76" s="110" t="s">
        <v>40</v>
      </c>
      <c r="F76" s="110" t="s">
        <v>40</v>
      </c>
      <c r="G76" s="110"/>
      <c r="H76" s="110" t="str">
        <f t="shared" ref="H76:H91" si="8">CONCATENATE(E76,"_",F76,"_",G76)</f>
        <v>a_a_</v>
      </c>
      <c r="I76" s="2">
        <v>0</v>
      </c>
      <c r="J76" s="2">
        <v>0</v>
      </c>
      <c r="K76" s="2">
        <v>0</v>
      </c>
      <c r="L76" s="2">
        <v>0</v>
      </c>
      <c r="M76" s="114"/>
      <c r="N76" s="3">
        <v>0</v>
      </c>
      <c r="O76" s="139">
        <v>0</v>
      </c>
      <c r="P76" s="40">
        <v>0</v>
      </c>
      <c r="Q76" s="40">
        <v>0</v>
      </c>
      <c r="R76" s="40">
        <v>0</v>
      </c>
      <c r="S76" s="40">
        <v>0</v>
      </c>
      <c r="T76" s="40"/>
      <c r="U76" s="41">
        <v>0</v>
      </c>
      <c r="V76" s="42">
        <v>0</v>
      </c>
      <c r="W76" s="10">
        <v>0</v>
      </c>
      <c r="X76" s="10">
        <v>0</v>
      </c>
      <c r="Y76" s="10">
        <v>0</v>
      </c>
      <c r="Z76" s="10">
        <v>0</v>
      </c>
      <c r="AA76" s="116"/>
      <c r="AB76" s="55">
        <v>0</v>
      </c>
      <c r="AC76" s="98">
        <v>0</v>
      </c>
    </row>
    <row r="77" spans="1:29" x14ac:dyDescent="0.3">
      <c r="A77" s="174"/>
      <c r="B77" s="157"/>
      <c r="C77" s="84" t="s">
        <v>74</v>
      </c>
      <c r="D77" s="84" t="s">
        <v>75</v>
      </c>
      <c r="E77" s="105" t="s">
        <v>40</v>
      </c>
      <c r="F77" s="105" t="s">
        <v>49</v>
      </c>
      <c r="G77" s="105"/>
      <c r="H77" s="105" t="str">
        <f t="shared" si="8"/>
        <v>a_b_</v>
      </c>
      <c r="I77" s="1">
        <v>78.46538000000001</v>
      </c>
      <c r="J77" s="1">
        <v>0.95208000000000004</v>
      </c>
      <c r="K77" s="1">
        <v>54.632959999999997</v>
      </c>
      <c r="L77" s="1">
        <v>30.408243800372958</v>
      </c>
      <c r="M77" s="112"/>
      <c r="N77" s="5">
        <v>109.82570380037296</v>
      </c>
      <c r="O77" s="140">
        <v>134.05042</v>
      </c>
      <c r="P77" s="43">
        <v>51.814099999999996</v>
      </c>
      <c r="Q77" s="43">
        <v>0</v>
      </c>
      <c r="R77" s="43">
        <v>49.61956</v>
      </c>
      <c r="S77" s="43">
        <v>27.654699230959668</v>
      </c>
      <c r="T77" s="43"/>
      <c r="U77" s="44">
        <v>79.468799230959661</v>
      </c>
      <c r="V77" s="45">
        <v>101.43366</v>
      </c>
      <c r="W77" s="9">
        <v>94.933590000000009</v>
      </c>
      <c r="X77" s="9">
        <v>1.3150499999999996</v>
      </c>
      <c r="Y77" s="9">
        <v>28.518819999999995</v>
      </c>
      <c r="Z77" s="9">
        <v>15.894526060325344</v>
      </c>
      <c r="AA77" s="96"/>
      <c r="AB77" s="46">
        <v>112.14316606032536</v>
      </c>
      <c r="AC77" s="99">
        <v>124.76746</v>
      </c>
    </row>
    <row r="78" spans="1:29" x14ac:dyDescent="0.3">
      <c r="A78" s="174"/>
      <c r="B78" s="157"/>
      <c r="C78" s="84" t="s">
        <v>74</v>
      </c>
      <c r="D78" s="84" t="s">
        <v>76</v>
      </c>
      <c r="E78" s="105" t="s">
        <v>40</v>
      </c>
      <c r="F78" s="105" t="s">
        <v>41</v>
      </c>
      <c r="G78" s="105"/>
      <c r="H78" s="105" t="str">
        <f t="shared" si="8"/>
        <v>a_c_</v>
      </c>
      <c r="I78" s="1">
        <v>0</v>
      </c>
      <c r="J78" s="1">
        <v>0</v>
      </c>
      <c r="K78" s="1">
        <v>0</v>
      </c>
      <c r="L78" s="1">
        <v>0</v>
      </c>
      <c r="M78" s="112"/>
      <c r="N78" s="5">
        <v>0</v>
      </c>
      <c r="O78" s="140">
        <v>0</v>
      </c>
      <c r="P78" s="43">
        <v>0</v>
      </c>
      <c r="Q78" s="43">
        <v>0</v>
      </c>
      <c r="R78" s="43">
        <v>0</v>
      </c>
      <c r="S78" s="43">
        <v>0</v>
      </c>
      <c r="T78" s="43"/>
      <c r="U78" s="44">
        <v>0</v>
      </c>
      <c r="V78" s="45">
        <v>0</v>
      </c>
      <c r="W78" s="9">
        <v>0</v>
      </c>
      <c r="X78" s="9">
        <v>0</v>
      </c>
      <c r="Y78" s="9">
        <v>0</v>
      </c>
      <c r="Z78" s="9">
        <v>0</v>
      </c>
      <c r="AA78" s="96"/>
      <c r="AB78" s="46">
        <v>0</v>
      </c>
      <c r="AC78" s="99">
        <v>0</v>
      </c>
    </row>
    <row r="79" spans="1:29" x14ac:dyDescent="0.3">
      <c r="A79" s="174"/>
      <c r="B79" s="157"/>
      <c r="C79" s="84" t="s">
        <v>74</v>
      </c>
      <c r="D79" s="84" t="s">
        <v>77</v>
      </c>
      <c r="E79" s="105" t="s">
        <v>40</v>
      </c>
      <c r="F79" s="105" t="s">
        <v>43</v>
      </c>
      <c r="G79" s="105"/>
      <c r="H79" s="105" t="str">
        <f t="shared" si="8"/>
        <v>a_d_</v>
      </c>
      <c r="I79" s="1">
        <v>915.30814999999996</v>
      </c>
      <c r="J79" s="1">
        <v>166.89753000000002</v>
      </c>
      <c r="K79" s="1">
        <v>657.19873000000007</v>
      </c>
      <c r="L79" s="1">
        <v>365.79125874079466</v>
      </c>
      <c r="M79" s="112"/>
      <c r="N79" s="5">
        <v>1447.9969387407946</v>
      </c>
      <c r="O79" s="140">
        <v>1739.4044100000001</v>
      </c>
      <c r="P79" s="43">
        <v>1035.16282</v>
      </c>
      <c r="Q79" s="43">
        <v>227.12871999999999</v>
      </c>
      <c r="R79" s="43">
        <v>656.9425</v>
      </c>
      <c r="S79" s="43">
        <v>366.13680672570899</v>
      </c>
      <c r="T79" s="43"/>
      <c r="U79" s="44">
        <v>1628.4283467257089</v>
      </c>
      <c r="V79" s="45">
        <v>1919.23404</v>
      </c>
      <c r="W79" s="9">
        <v>1575.4418599999997</v>
      </c>
      <c r="X79" s="9">
        <v>362.20827999999995</v>
      </c>
      <c r="Y79" s="9">
        <v>515.6409900000001</v>
      </c>
      <c r="Z79" s="9">
        <v>287.38458159653743</v>
      </c>
      <c r="AA79" s="96"/>
      <c r="AB79" s="46">
        <v>2225.0347215965371</v>
      </c>
      <c r="AC79" s="99">
        <v>2453.2911299999996</v>
      </c>
    </row>
    <row r="80" spans="1:29" x14ac:dyDescent="0.3">
      <c r="A80" s="174"/>
      <c r="B80" s="157"/>
      <c r="C80" s="84" t="s">
        <v>75</v>
      </c>
      <c r="D80" s="84" t="s">
        <v>74</v>
      </c>
      <c r="E80" s="105" t="s">
        <v>49</v>
      </c>
      <c r="F80" s="105" t="s">
        <v>40</v>
      </c>
      <c r="G80" s="105"/>
      <c r="H80" s="105" t="str">
        <f t="shared" si="8"/>
        <v>b_a_</v>
      </c>
      <c r="I80" s="1">
        <v>27.989829999999998</v>
      </c>
      <c r="J80" s="1">
        <v>0</v>
      </c>
      <c r="K80" s="1">
        <v>42.759699999999995</v>
      </c>
      <c r="L80" s="1">
        <v>23.799687632352477</v>
      </c>
      <c r="M80" s="112"/>
      <c r="N80" s="5">
        <v>51.789517632352471</v>
      </c>
      <c r="O80" s="140">
        <v>70.749529999999993</v>
      </c>
      <c r="P80" s="43">
        <v>39.240980000000015</v>
      </c>
      <c r="Q80" s="43">
        <v>0</v>
      </c>
      <c r="R80" s="43">
        <v>55.72231</v>
      </c>
      <c r="S80" s="43">
        <v>31.055973158655501</v>
      </c>
      <c r="T80" s="43"/>
      <c r="U80" s="44">
        <v>70.296953158655512</v>
      </c>
      <c r="V80" s="45">
        <v>94.963290000000015</v>
      </c>
      <c r="W80" s="9">
        <v>70.152849999999987</v>
      </c>
      <c r="X80" s="9">
        <v>0</v>
      </c>
      <c r="Y80" s="9">
        <v>49.40628000000001</v>
      </c>
      <c r="Z80" s="9">
        <v>27.535830900567806</v>
      </c>
      <c r="AA80" s="96"/>
      <c r="AB80" s="46">
        <v>97.688680900567789</v>
      </c>
      <c r="AC80" s="99">
        <v>119.55913</v>
      </c>
    </row>
    <row r="81" spans="1:29" x14ac:dyDescent="0.3">
      <c r="A81" s="174"/>
      <c r="B81" s="157"/>
      <c r="C81" s="84" t="s">
        <v>75</v>
      </c>
      <c r="D81" s="84" t="s">
        <v>75</v>
      </c>
      <c r="E81" s="105" t="s">
        <v>49</v>
      </c>
      <c r="F81" s="105" t="s">
        <v>49</v>
      </c>
      <c r="G81" s="105"/>
      <c r="H81" s="105" t="str">
        <f t="shared" si="8"/>
        <v>b_b_</v>
      </c>
      <c r="I81" s="1">
        <v>0</v>
      </c>
      <c r="J81" s="1">
        <v>0</v>
      </c>
      <c r="K81" s="1">
        <v>0.16036999999999998</v>
      </c>
      <c r="L81" s="1">
        <v>8.9260586617781856E-2</v>
      </c>
      <c r="M81" s="112"/>
      <c r="N81" s="5">
        <v>8.9260586617781856E-2</v>
      </c>
      <c r="O81" s="140">
        <v>0.16036999999999998</v>
      </c>
      <c r="P81" s="43">
        <v>0</v>
      </c>
      <c r="Q81" s="43">
        <v>0</v>
      </c>
      <c r="R81" s="43">
        <v>0</v>
      </c>
      <c r="S81" s="43">
        <v>0</v>
      </c>
      <c r="T81" s="43"/>
      <c r="U81" s="44">
        <v>0</v>
      </c>
      <c r="V81" s="45">
        <v>0</v>
      </c>
      <c r="W81" s="9">
        <v>0</v>
      </c>
      <c r="X81" s="9">
        <v>0</v>
      </c>
      <c r="Y81" s="9">
        <v>0</v>
      </c>
      <c r="Z81" s="9">
        <v>0</v>
      </c>
      <c r="AA81" s="96"/>
      <c r="AB81" s="46">
        <v>0</v>
      </c>
      <c r="AC81" s="99">
        <v>0</v>
      </c>
    </row>
    <row r="82" spans="1:29" x14ac:dyDescent="0.3">
      <c r="A82" s="174"/>
      <c r="B82" s="157"/>
      <c r="C82" s="84" t="s">
        <v>75</v>
      </c>
      <c r="D82" s="84" t="s">
        <v>76</v>
      </c>
      <c r="E82" s="105" t="s">
        <v>49</v>
      </c>
      <c r="F82" s="105" t="s">
        <v>41</v>
      </c>
      <c r="G82" s="105"/>
      <c r="H82" s="105" t="str">
        <f t="shared" si="8"/>
        <v>b_c_</v>
      </c>
      <c r="I82" s="1">
        <v>177.95050000000001</v>
      </c>
      <c r="J82" s="1">
        <v>27.902900000000002</v>
      </c>
      <c r="K82" s="1">
        <v>48.550930000000001</v>
      </c>
      <c r="L82" s="1">
        <v>27.023037305224566</v>
      </c>
      <c r="M82" s="112"/>
      <c r="N82" s="5">
        <v>232.87643730522458</v>
      </c>
      <c r="O82" s="140">
        <v>254.40433000000002</v>
      </c>
      <c r="P82" s="43">
        <v>152.64096999999998</v>
      </c>
      <c r="Q82" s="43">
        <v>36.193390000000001</v>
      </c>
      <c r="R82" s="43">
        <v>24.663669999999996</v>
      </c>
      <c r="S82" s="43">
        <v>13.745917452344255</v>
      </c>
      <c r="T82" s="43"/>
      <c r="U82" s="44">
        <v>202.58027745234423</v>
      </c>
      <c r="V82" s="45">
        <v>213.49802999999997</v>
      </c>
      <c r="W82" s="9">
        <v>307.15806999999995</v>
      </c>
      <c r="X82" s="9">
        <v>17.052570000000003</v>
      </c>
      <c r="Y82" s="9">
        <v>5.8613900000000001</v>
      </c>
      <c r="Z82" s="9">
        <v>3.2667556408270184</v>
      </c>
      <c r="AA82" s="96"/>
      <c r="AB82" s="46">
        <v>327.47739564082696</v>
      </c>
      <c r="AC82" s="99">
        <v>330.07202999999993</v>
      </c>
    </row>
    <row r="83" spans="1:29" x14ac:dyDescent="0.3">
      <c r="A83" s="174"/>
      <c r="B83" s="157"/>
      <c r="C83" s="84" t="s">
        <v>75</v>
      </c>
      <c r="D83" s="84" t="s">
        <v>77</v>
      </c>
      <c r="E83" s="105" t="s">
        <v>49</v>
      </c>
      <c r="F83" s="105" t="s">
        <v>43</v>
      </c>
      <c r="G83" s="105"/>
      <c r="H83" s="105" t="str">
        <f t="shared" si="8"/>
        <v>b_d_</v>
      </c>
      <c r="I83" s="1">
        <v>899.18497000000025</v>
      </c>
      <c r="J83" s="1">
        <v>179.73373999999998</v>
      </c>
      <c r="K83" s="1">
        <v>213.30065999999994</v>
      </c>
      <c r="L83" s="1">
        <v>118.72134462530418</v>
      </c>
      <c r="M83" s="112">
        <v>12</v>
      </c>
      <c r="N83" s="5">
        <v>1209.6400546253044</v>
      </c>
      <c r="O83" s="140">
        <v>1316.2193700000003</v>
      </c>
      <c r="P83" s="43">
        <v>661.08120999999994</v>
      </c>
      <c r="Q83" s="43">
        <v>108.14011999999998</v>
      </c>
      <c r="R83" s="43">
        <v>139.37695999999997</v>
      </c>
      <c r="S83" s="43">
        <v>77.679606762443996</v>
      </c>
      <c r="T83" s="43">
        <v>12</v>
      </c>
      <c r="U83" s="44">
        <v>858.90093676244396</v>
      </c>
      <c r="V83" s="45">
        <v>932.59828999999991</v>
      </c>
      <c r="W83" s="9">
        <v>765.39732999999978</v>
      </c>
      <c r="X83" s="9">
        <v>86.728999999999999</v>
      </c>
      <c r="Y83" s="9">
        <v>50.907640000000015</v>
      </c>
      <c r="Z83" s="9">
        <v>28.372590824222787</v>
      </c>
      <c r="AA83" s="96">
        <v>12</v>
      </c>
      <c r="AB83" s="46">
        <v>892.49892082422264</v>
      </c>
      <c r="AC83" s="99">
        <v>927.03396999999984</v>
      </c>
    </row>
    <row r="84" spans="1:29" x14ac:dyDescent="0.3">
      <c r="A84" s="174"/>
      <c r="B84" s="157"/>
      <c r="C84" s="84" t="s">
        <v>76</v>
      </c>
      <c r="D84" s="84" t="s">
        <v>74</v>
      </c>
      <c r="E84" s="105" t="s">
        <v>41</v>
      </c>
      <c r="F84" s="105" t="s">
        <v>40</v>
      </c>
      <c r="G84" s="105"/>
      <c r="H84" s="105" t="str">
        <f t="shared" si="8"/>
        <v>c_a_</v>
      </c>
      <c r="I84" s="1">
        <v>0</v>
      </c>
      <c r="J84" s="1">
        <v>0</v>
      </c>
      <c r="K84" s="1">
        <v>0</v>
      </c>
      <c r="L84" s="1">
        <v>0</v>
      </c>
      <c r="M84" s="112"/>
      <c r="N84" s="5">
        <v>0</v>
      </c>
      <c r="O84" s="140">
        <v>0</v>
      </c>
      <c r="P84" s="43">
        <v>0</v>
      </c>
      <c r="Q84" s="43">
        <v>0</v>
      </c>
      <c r="R84" s="43">
        <v>0</v>
      </c>
      <c r="S84" s="43">
        <v>0</v>
      </c>
      <c r="T84" s="43"/>
      <c r="U84" s="44">
        <v>0</v>
      </c>
      <c r="V84" s="45">
        <v>0</v>
      </c>
      <c r="W84" s="9">
        <v>0</v>
      </c>
      <c r="X84" s="9">
        <v>0</v>
      </c>
      <c r="Y84" s="9">
        <v>0</v>
      </c>
      <c r="Z84" s="9">
        <v>0</v>
      </c>
      <c r="AA84" s="96"/>
      <c r="AB84" s="46">
        <v>0</v>
      </c>
      <c r="AC84" s="99">
        <v>0</v>
      </c>
    </row>
    <row r="85" spans="1:29" x14ac:dyDescent="0.3">
      <c r="A85" s="174"/>
      <c r="B85" s="157"/>
      <c r="C85" s="84" t="s">
        <v>76</v>
      </c>
      <c r="D85" s="84" t="s">
        <v>75</v>
      </c>
      <c r="E85" s="105" t="s">
        <v>41</v>
      </c>
      <c r="F85" s="105" t="s">
        <v>49</v>
      </c>
      <c r="G85" s="105"/>
      <c r="H85" s="105" t="str">
        <f t="shared" si="8"/>
        <v>c_b_</v>
      </c>
      <c r="I85" s="1">
        <v>223.10721000000004</v>
      </c>
      <c r="J85" s="1">
        <v>38.932499999999997</v>
      </c>
      <c r="K85" s="1">
        <v>14.986759999999997</v>
      </c>
      <c r="L85" s="1">
        <v>8.3415039539808458</v>
      </c>
      <c r="M85" s="112"/>
      <c r="N85" s="5">
        <v>270.38121395398088</v>
      </c>
      <c r="O85" s="140">
        <v>277.02647000000002</v>
      </c>
      <c r="P85" s="43">
        <v>153.03949</v>
      </c>
      <c r="Q85" s="43">
        <v>33.852780000000003</v>
      </c>
      <c r="R85" s="43">
        <v>35.469720000000002</v>
      </c>
      <c r="S85" s="43">
        <v>19.768503356465775</v>
      </c>
      <c r="T85" s="43"/>
      <c r="U85" s="44">
        <v>206.66077335646577</v>
      </c>
      <c r="V85" s="45">
        <v>222.36198999999999</v>
      </c>
      <c r="W85" s="9">
        <v>273.21726000000001</v>
      </c>
      <c r="X85" s="9">
        <v>20.833370000000002</v>
      </c>
      <c r="Y85" s="9">
        <v>27.946820000000002</v>
      </c>
      <c r="Z85" s="9">
        <v>15.575730650609726</v>
      </c>
      <c r="AA85" s="96"/>
      <c r="AB85" s="46">
        <v>309.62636065060974</v>
      </c>
      <c r="AC85" s="99">
        <v>321.99745000000001</v>
      </c>
    </row>
    <row r="86" spans="1:29" x14ac:dyDescent="0.3">
      <c r="A86" s="174"/>
      <c r="B86" s="157"/>
      <c r="C86" s="84" t="s">
        <v>76</v>
      </c>
      <c r="D86" s="84" t="s">
        <v>76</v>
      </c>
      <c r="E86" s="105" t="s">
        <v>41</v>
      </c>
      <c r="F86" s="105" t="s">
        <v>41</v>
      </c>
      <c r="G86" s="105"/>
      <c r="H86" s="105" t="str">
        <f t="shared" si="8"/>
        <v>c_c_</v>
      </c>
      <c r="I86" s="1">
        <v>0</v>
      </c>
      <c r="J86" s="1">
        <v>0</v>
      </c>
      <c r="K86" s="1">
        <v>0</v>
      </c>
      <c r="L86" s="1">
        <v>0</v>
      </c>
      <c r="M86" s="112"/>
      <c r="N86" s="5">
        <v>0</v>
      </c>
      <c r="O86" s="140">
        <v>0</v>
      </c>
      <c r="P86" s="43">
        <v>0</v>
      </c>
      <c r="Q86" s="43">
        <v>0</v>
      </c>
      <c r="R86" s="43">
        <v>0</v>
      </c>
      <c r="S86" s="43">
        <v>0</v>
      </c>
      <c r="T86" s="43"/>
      <c r="U86" s="44">
        <v>0</v>
      </c>
      <c r="V86" s="45">
        <v>0</v>
      </c>
      <c r="W86" s="9">
        <v>0</v>
      </c>
      <c r="X86" s="9">
        <v>0</v>
      </c>
      <c r="Y86" s="9">
        <v>0</v>
      </c>
      <c r="Z86" s="9">
        <v>0</v>
      </c>
      <c r="AA86" s="96"/>
      <c r="AB86" s="46">
        <v>0</v>
      </c>
      <c r="AC86" s="99">
        <v>0</v>
      </c>
    </row>
    <row r="87" spans="1:29" x14ac:dyDescent="0.3">
      <c r="A87" s="174"/>
      <c r="B87" s="157"/>
      <c r="C87" s="84" t="s">
        <v>76</v>
      </c>
      <c r="D87" s="84" t="s">
        <v>77</v>
      </c>
      <c r="E87" s="105" t="s">
        <v>41</v>
      </c>
      <c r="F87" s="105" t="s">
        <v>43</v>
      </c>
      <c r="G87" s="105"/>
      <c r="H87" s="105" t="str">
        <f t="shared" si="8"/>
        <v>c_d_</v>
      </c>
      <c r="I87" s="1">
        <v>198.33247999999998</v>
      </c>
      <c r="J87" s="1">
        <v>32.544040000000003</v>
      </c>
      <c r="K87" s="1">
        <v>47.825419999999994</v>
      </c>
      <c r="L87" s="1">
        <v>26.619224570940926</v>
      </c>
      <c r="M87" s="112"/>
      <c r="N87" s="5">
        <v>257.49574457094087</v>
      </c>
      <c r="O87" s="140">
        <v>278.70193999999998</v>
      </c>
      <c r="P87" s="43">
        <v>158.59190000000001</v>
      </c>
      <c r="Q87" s="43">
        <v>31.451650000000001</v>
      </c>
      <c r="R87" s="43">
        <v>46.949120000000001</v>
      </c>
      <c r="S87" s="43">
        <v>26.166370535293606</v>
      </c>
      <c r="T87" s="43"/>
      <c r="U87" s="44">
        <v>216.20992053529361</v>
      </c>
      <c r="V87" s="45">
        <v>236.99267</v>
      </c>
      <c r="W87" s="9">
        <v>553.53181999999993</v>
      </c>
      <c r="X87" s="9">
        <v>109.38730999999999</v>
      </c>
      <c r="Y87" s="9">
        <v>25.25996</v>
      </c>
      <c r="Z87" s="9">
        <v>14.078250520280147</v>
      </c>
      <c r="AA87" s="96"/>
      <c r="AB87" s="46">
        <v>676.99738052027999</v>
      </c>
      <c r="AC87" s="99">
        <v>688.17908999999986</v>
      </c>
    </row>
    <row r="88" spans="1:29" x14ac:dyDescent="0.3">
      <c r="A88" s="174"/>
      <c r="B88" s="157"/>
      <c r="C88" s="84" t="s">
        <v>77</v>
      </c>
      <c r="D88" s="84" t="s">
        <v>74</v>
      </c>
      <c r="E88" s="105" t="s">
        <v>43</v>
      </c>
      <c r="F88" s="105" t="s">
        <v>40</v>
      </c>
      <c r="G88" s="105"/>
      <c r="H88" s="105" t="str">
        <f t="shared" si="8"/>
        <v>d_a_</v>
      </c>
      <c r="I88" s="1">
        <v>1241.5256899999999</v>
      </c>
      <c r="J88" s="1">
        <v>216.91533000000004</v>
      </c>
      <c r="K88" s="1">
        <v>408.63138000000004</v>
      </c>
      <c r="L88" s="1">
        <v>227.44077252125544</v>
      </c>
      <c r="M88" s="112"/>
      <c r="N88" s="5">
        <v>1685.8817925212554</v>
      </c>
      <c r="O88" s="140">
        <v>1867.0724</v>
      </c>
      <c r="P88" s="43">
        <v>1182.9425000000001</v>
      </c>
      <c r="Q88" s="43">
        <v>244.05422999999999</v>
      </c>
      <c r="R88" s="43">
        <v>794.47900000000004</v>
      </c>
      <c r="S88" s="43">
        <v>442.7906613906614</v>
      </c>
      <c r="T88" s="43"/>
      <c r="U88" s="44">
        <v>1869.7873913906615</v>
      </c>
      <c r="V88" s="45">
        <v>2221.4757300000001</v>
      </c>
      <c r="W88" s="9">
        <v>1667.5160100000003</v>
      </c>
      <c r="X88" s="9">
        <v>318.68179000000003</v>
      </c>
      <c r="Y88" s="9">
        <v>568.85406</v>
      </c>
      <c r="Z88" s="9">
        <v>317.04206840226487</v>
      </c>
      <c r="AA88" s="96"/>
      <c r="AB88" s="46">
        <v>2303.2398684022651</v>
      </c>
      <c r="AC88" s="99">
        <v>2555.0518600000005</v>
      </c>
    </row>
    <row r="89" spans="1:29" x14ac:dyDescent="0.3">
      <c r="A89" s="174"/>
      <c r="B89" s="157"/>
      <c r="C89" s="84" t="s">
        <v>77</v>
      </c>
      <c r="D89" s="84" t="s">
        <v>75</v>
      </c>
      <c r="E89" s="105" t="s">
        <v>43</v>
      </c>
      <c r="F89" s="105" t="s">
        <v>49</v>
      </c>
      <c r="G89" s="105"/>
      <c r="H89" s="105" t="str">
        <f t="shared" si="8"/>
        <v>d_b_</v>
      </c>
      <c r="I89" s="1">
        <v>958.57995999999991</v>
      </c>
      <c r="J89" s="1">
        <v>121.7998</v>
      </c>
      <c r="K89" s="1">
        <v>137.76204000000001</v>
      </c>
      <c r="L89" s="1">
        <v>76.677187155093407</v>
      </c>
      <c r="M89" s="112">
        <v>12</v>
      </c>
      <c r="N89" s="5">
        <v>1169.0569471550932</v>
      </c>
      <c r="O89" s="140">
        <v>1242.1417999999999</v>
      </c>
      <c r="P89" s="43">
        <v>700.64984000000004</v>
      </c>
      <c r="Q89" s="43">
        <v>130.05080000000001</v>
      </c>
      <c r="R89" s="43">
        <v>151.20811</v>
      </c>
      <c r="S89" s="43">
        <v>84.273516398207988</v>
      </c>
      <c r="T89" s="43">
        <v>12</v>
      </c>
      <c r="U89" s="44">
        <v>926.97415639820804</v>
      </c>
      <c r="V89" s="45">
        <v>1005.9087500000001</v>
      </c>
      <c r="W89" s="9">
        <v>1077.6602199999998</v>
      </c>
      <c r="X89" s="9">
        <v>194.15598</v>
      </c>
      <c r="Y89" s="9">
        <v>53.986870000000003</v>
      </c>
      <c r="Z89" s="9">
        <v>30.088752344255365</v>
      </c>
      <c r="AA89" s="96">
        <v>12</v>
      </c>
      <c r="AB89" s="46">
        <v>1313.9049523442552</v>
      </c>
      <c r="AC89" s="99">
        <v>1349.8030699999997</v>
      </c>
    </row>
    <row r="90" spans="1:29" x14ac:dyDescent="0.3">
      <c r="A90" s="174"/>
      <c r="B90" s="157"/>
      <c r="C90" s="84" t="s">
        <v>77</v>
      </c>
      <c r="D90" s="84" t="s">
        <v>76</v>
      </c>
      <c r="E90" s="105" t="s">
        <v>43</v>
      </c>
      <c r="F90" s="105" t="s">
        <v>41</v>
      </c>
      <c r="G90" s="105"/>
      <c r="H90" s="105" t="str">
        <f t="shared" si="8"/>
        <v>d_c_</v>
      </c>
      <c r="I90" s="1">
        <v>478.24518</v>
      </c>
      <c r="J90" s="1">
        <v>88.010190000000023</v>
      </c>
      <c r="K90" s="1">
        <v>54.857410000000002</v>
      </c>
      <c r="L90" s="1">
        <v>30.533170773412564</v>
      </c>
      <c r="M90" s="112"/>
      <c r="N90" s="5">
        <v>596.78854077341271</v>
      </c>
      <c r="O90" s="140">
        <v>621.11278000000004</v>
      </c>
      <c r="P90" s="43">
        <v>100.14112</v>
      </c>
      <c r="Q90" s="43">
        <v>11.5167</v>
      </c>
      <c r="R90" s="43">
        <v>33.409309999999998</v>
      </c>
      <c r="S90" s="43">
        <v>18.62016550658436</v>
      </c>
      <c r="T90" s="43"/>
      <c r="U90" s="44">
        <v>130.27798550658437</v>
      </c>
      <c r="V90" s="45">
        <v>145.06712999999999</v>
      </c>
      <c r="W90" s="9">
        <v>60.610900000000001</v>
      </c>
      <c r="X90" s="9">
        <v>55.026970000000006</v>
      </c>
      <c r="Y90" s="9">
        <v>40.546630000000015</v>
      </c>
      <c r="Z90" s="9">
        <v>22.598041124891203</v>
      </c>
      <c r="AA90" s="96"/>
      <c r="AB90" s="46">
        <v>138.2359111248912</v>
      </c>
      <c r="AC90" s="99">
        <v>156.18450000000001</v>
      </c>
    </row>
    <row r="91" spans="1:29" ht="15" thickBot="1" x14ac:dyDescent="0.35">
      <c r="A91" s="175"/>
      <c r="B91" s="158"/>
      <c r="C91" s="89" t="s">
        <v>77</v>
      </c>
      <c r="D91" s="89" t="s">
        <v>77</v>
      </c>
      <c r="E91" s="111" t="s">
        <v>43</v>
      </c>
      <c r="F91" s="111" t="s">
        <v>43</v>
      </c>
      <c r="G91" s="111"/>
      <c r="H91" s="111" t="str">
        <f t="shared" si="8"/>
        <v>d_d_</v>
      </c>
      <c r="I91" s="6">
        <v>0</v>
      </c>
      <c r="J91" s="6">
        <v>0</v>
      </c>
      <c r="K91" s="6">
        <v>0</v>
      </c>
      <c r="L91" s="6">
        <v>0</v>
      </c>
      <c r="M91" s="118"/>
      <c r="N91" s="7">
        <v>0</v>
      </c>
      <c r="O91" s="141">
        <v>0</v>
      </c>
      <c r="P91" s="56">
        <v>0</v>
      </c>
      <c r="Q91" s="56">
        <v>0</v>
      </c>
      <c r="R91" s="56">
        <v>0</v>
      </c>
      <c r="S91" s="56">
        <v>0</v>
      </c>
      <c r="T91" s="56"/>
      <c r="U91" s="57">
        <v>0</v>
      </c>
      <c r="V91" s="58">
        <v>0</v>
      </c>
      <c r="W91" s="11">
        <v>0</v>
      </c>
      <c r="X91" s="11">
        <v>0</v>
      </c>
      <c r="Y91" s="11">
        <v>0</v>
      </c>
      <c r="Z91" s="11">
        <v>0</v>
      </c>
      <c r="AA91" s="120"/>
      <c r="AB91" s="59">
        <v>0</v>
      </c>
      <c r="AC91" s="100">
        <v>0</v>
      </c>
    </row>
    <row r="92" spans="1:29" x14ac:dyDescent="0.3">
      <c r="A92" s="148" t="s">
        <v>84</v>
      </c>
      <c r="B92" s="151" t="s">
        <v>88</v>
      </c>
      <c r="C92" s="106" t="s">
        <v>38</v>
      </c>
      <c r="D92" s="106" t="s">
        <v>78</v>
      </c>
      <c r="E92" s="107" t="s">
        <v>49</v>
      </c>
      <c r="F92" s="107" t="s">
        <v>41</v>
      </c>
      <c r="G92" s="107"/>
      <c r="H92" s="94" t="str">
        <f t="shared" ref="H92:H110" si="9">CONCATENATE(E92,"_",F92,"_",G92)</f>
        <v>b_c_</v>
      </c>
      <c r="I92" s="63">
        <v>1658.5321600000002</v>
      </c>
      <c r="J92" s="63">
        <v>327.43069000000003</v>
      </c>
      <c r="K92" s="63">
        <v>337.27316000000008</v>
      </c>
      <c r="L92" s="63">
        <v>187.7233903599988</v>
      </c>
      <c r="M92" s="63">
        <v>0</v>
      </c>
      <c r="N92" s="64">
        <v>2173.6862403599989</v>
      </c>
      <c r="O92" s="137">
        <v>2323.2360100000005</v>
      </c>
      <c r="P92" s="122">
        <v>925.63506000000007</v>
      </c>
      <c r="Q92" s="122">
        <v>144.80568</v>
      </c>
      <c r="R92" s="122">
        <v>384.56121999999999</v>
      </c>
      <c r="S92" s="122">
        <v>214.32928617244715</v>
      </c>
      <c r="T92" s="122">
        <v>0</v>
      </c>
      <c r="U92" s="125">
        <v>1284.7700261724472</v>
      </c>
      <c r="V92" s="65">
        <v>1455.0019600000001</v>
      </c>
      <c r="W92" s="66">
        <v>1399.4983200000001</v>
      </c>
      <c r="X92" s="66">
        <v>245.40468999999996</v>
      </c>
      <c r="Y92" s="66">
        <v>177.65930999999998</v>
      </c>
      <c r="Z92" s="66">
        <v>99.888768674698781</v>
      </c>
      <c r="AA92" s="66">
        <v>0</v>
      </c>
      <c r="AB92" s="67">
        <v>1744.7917786746989</v>
      </c>
      <c r="AC92" s="101">
        <v>1822.56232</v>
      </c>
    </row>
    <row r="93" spans="1:29" x14ac:dyDescent="0.3">
      <c r="A93" s="149"/>
      <c r="B93" s="152"/>
      <c r="C93" s="8" t="s">
        <v>78</v>
      </c>
      <c r="D93" s="8" t="s">
        <v>38</v>
      </c>
      <c r="E93" s="4" t="s">
        <v>41</v>
      </c>
      <c r="F93" s="4" t="s">
        <v>49</v>
      </c>
      <c r="G93" s="4"/>
      <c r="H93" s="93" t="str">
        <f t="shared" si="9"/>
        <v>c_b_</v>
      </c>
      <c r="I93" s="68">
        <v>1067.27862</v>
      </c>
      <c r="J93" s="68">
        <v>171.98365000000004</v>
      </c>
      <c r="K93" s="68">
        <v>256.74068</v>
      </c>
      <c r="L93" s="68">
        <v>142.89969261986789</v>
      </c>
      <c r="M93" s="68">
        <v>0</v>
      </c>
      <c r="N93" s="69">
        <v>1382.1619626198681</v>
      </c>
      <c r="O93" s="142">
        <v>1496.0029500000001</v>
      </c>
      <c r="P93" s="123">
        <v>936.56898999999999</v>
      </c>
      <c r="Q93" s="123">
        <v>157.42838</v>
      </c>
      <c r="R93" s="123">
        <v>326.55396000000002</v>
      </c>
      <c r="S93" s="123">
        <v>181.99983124555789</v>
      </c>
      <c r="T93" s="123">
        <v>0</v>
      </c>
      <c r="U93" s="126">
        <v>1275.997201245558</v>
      </c>
      <c r="V93" s="70">
        <v>1420.55133</v>
      </c>
      <c r="W93" s="71">
        <v>1599.1691599999999</v>
      </c>
      <c r="X93" s="71">
        <v>277.26474000000002</v>
      </c>
      <c r="Y93" s="71">
        <v>247.13737999999998</v>
      </c>
      <c r="Z93" s="71">
        <v>138.95274377510037</v>
      </c>
      <c r="AA93" s="71">
        <v>0</v>
      </c>
      <c r="AB93" s="72">
        <v>2015.3866437751003</v>
      </c>
      <c r="AC93" s="102">
        <v>2123.5712800000001</v>
      </c>
    </row>
    <row r="94" spans="1:29" x14ac:dyDescent="0.3">
      <c r="A94" s="149"/>
      <c r="B94" s="152"/>
      <c r="C94" s="8" t="s">
        <v>79</v>
      </c>
      <c r="D94" s="8" t="s">
        <v>38</v>
      </c>
      <c r="E94" s="4" t="s">
        <v>40</v>
      </c>
      <c r="F94" s="4" t="s">
        <v>49</v>
      </c>
      <c r="G94" s="4"/>
      <c r="H94" s="93" t="str">
        <f t="shared" si="9"/>
        <v>a_b_</v>
      </c>
      <c r="I94" s="68">
        <v>255.55532999999997</v>
      </c>
      <c r="J94" s="68">
        <v>59.020640000000007</v>
      </c>
      <c r="K94" s="68">
        <v>34.173589999999997</v>
      </c>
      <c r="L94" s="68">
        <v>19.020731372672966</v>
      </c>
      <c r="M94" s="68">
        <v>0</v>
      </c>
      <c r="N94" s="69">
        <v>333.59670137267295</v>
      </c>
      <c r="O94" s="142">
        <v>348.74955999999997</v>
      </c>
      <c r="P94" s="123">
        <v>201.81939</v>
      </c>
      <c r="Q94" s="123">
        <v>18.665700000000001</v>
      </c>
      <c r="R94" s="123">
        <v>53.59355</v>
      </c>
      <c r="S94" s="123">
        <v>29.869541486651606</v>
      </c>
      <c r="T94" s="123">
        <v>0</v>
      </c>
      <c r="U94" s="126">
        <v>250.35463148665161</v>
      </c>
      <c r="V94" s="70">
        <v>274.07864000000001</v>
      </c>
      <c r="W94" s="71">
        <v>107.38936999999999</v>
      </c>
      <c r="X94" s="71">
        <v>24.687300000000004</v>
      </c>
      <c r="Y94" s="71">
        <v>0</v>
      </c>
      <c r="Z94" s="71">
        <v>0</v>
      </c>
      <c r="AA94" s="71">
        <v>0</v>
      </c>
      <c r="AB94" s="72">
        <v>132.07666999999998</v>
      </c>
      <c r="AC94" s="102">
        <v>132.07666999999998</v>
      </c>
    </row>
    <row r="95" spans="1:29" ht="15" thickBot="1" x14ac:dyDescent="0.35">
      <c r="A95" s="150"/>
      <c r="B95" s="153"/>
      <c r="C95" s="108" t="s">
        <v>79</v>
      </c>
      <c r="D95" s="108" t="s">
        <v>78</v>
      </c>
      <c r="E95" s="109" t="s">
        <v>40</v>
      </c>
      <c r="F95" s="109" t="s">
        <v>41</v>
      </c>
      <c r="G95" s="109"/>
      <c r="H95" s="95" t="str">
        <f t="shared" si="9"/>
        <v>a_c_</v>
      </c>
      <c r="I95" s="73">
        <v>334.50502</v>
      </c>
      <c r="J95" s="73">
        <v>40.162039999999998</v>
      </c>
      <c r="K95" s="73">
        <v>103.29436999999999</v>
      </c>
      <c r="L95" s="73">
        <v>57.492773339865352</v>
      </c>
      <c r="M95" s="73">
        <v>0</v>
      </c>
      <c r="N95" s="74">
        <v>432.15983333986537</v>
      </c>
      <c r="O95" s="138">
        <v>477.96142999999995</v>
      </c>
      <c r="P95" s="124">
        <v>196.4529</v>
      </c>
      <c r="Q95" s="124">
        <v>32.380789999999998</v>
      </c>
      <c r="R95" s="124">
        <v>79.862110000000001</v>
      </c>
      <c r="S95" s="124">
        <v>44.509919717140107</v>
      </c>
      <c r="T95" s="124">
        <v>0</v>
      </c>
      <c r="U95" s="127">
        <v>273.34360971714011</v>
      </c>
      <c r="V95" s="75">
        <v>308.69579999999996</v>
      </c>
      <c r="W95" s="76">
        <v>204.65812999999997</v>
      </c>
      <c r="X95" s="76">
        <v>36.583530000000003</v>
      </c>
      <c r="Y95" s="76">
        <v>90.695580000000021</v>
      </c>
      <c r="Z95" s="76">
        <v>50.993498795180734</v>
      </c>
      <c r="AA95" s="76">
        <v>0</v>
      </c>
      <c r="AB95" s="77">
        <v>292.23515879518072</v>
      </c>
      <c r="AC95" s="103">
        <v>331.93723999999997</v>
      </c>
    </row>
    <row r="96" spans="1:29" s="32" customFormat="1" x14ac:dyDescent="0.3">
      <c r="A96" s="166" t="s">
        <v>85</v>
      </c>
      <c r="B96" s="151" t="s">
        <v>89</v>
      </c>
      <c r="C96" s="128" t="s">
        <v>38</v>
      </c>
      <c r="D96" s="128" t="s">
        <v>32</v>
      </c>
      <c r="E96" s="129">
        <v>90256</v>
      </c>
      <c r="F96" s="129">
        <v>90240</v>
      </c>
      <c r="G96" s="129">
        <v>41261</v>
      </c>
      <c r="H96" s="130" t="str">
        <f t="shared" si="9"/>
        <v>90256_90240_41261</v>
      </c>
      <c r="I96" s="112">
        <v>145.85000000000002</v>
      </c>
      <c r="J96" s="112">
        <v>57.79</v>
      </c>
      <c r="K96" s="112">
        <v>107.11</v>
      </c>
      <c r="L96" s="112">
        <v>59.616520749707647</v>
      </c>
      <c r="M96" s="112">
        <v>0</v>
      </c>
      <c r="N96" s="64">
        <v>263.25652074970765</v>
      </c>
      <c r="O96" s="137">
        <v>310.75</v>
      </c>
      <c r="P96" s="43">
        <v>115.58</v>
      </c>
      <c r="Q96" s="43">
        <v>35.6</v>
      </c>
      <c r="R96" s="43">
        <v>68.680000000000007</v>
      </c>
      <c r="S96" s="43">
        <v>38.277742551169545</v>
      </c>
      <c r="T96" s="43">
        <v>0</v>
      </c>
      <c r="U96" s="44">
        <v>189.45774255116956</v>
      </c>
      <c r="V96" s="45">
        <v>219.86</v>
      </c>
      <c r="W96" s="96">
        <v>211.97</v>
      </c>
      <c r="X96" s="96">
        <v>43.24</v>
      </c>
      <c r="Y96" s="96">
        <v>93.05</v>
      </c>
      <c r="Z96" s="96">
        <v>51.859987542025706</v>
      </c>
      <c r="AA96" s="96">
        <v>0</v>
      </c>
      <c r="AB96" s="47">
        <v>307.06998754202573</v>
      </c>
      <c r="AC96" s="99">
        <v>348.26</v>
      </c>
    </row>
    <row r="97" spans="1:29" x14ac:dyDescent="0.3">
      <c r="A97" s="167"/>
      <c r="B97" s="152"/>
      <c r="C97" s="8" t="s">
        <v>38</v>
      </c>
      <c r="D97" s="8" t="s">
        <v>39</v>
      </c>
      <c r="E97" s="4" t="s">
        <v>40</v>
      </c>
      <c r="F97" s="4" t="s">
        <v>41</v>
      </c>
      <c r="G97" s="4"/>
      <c r="H97" s="93" t="str">
        <f t="shared" si="9"/>
        <v>a_c_</v>
      </c>
      <c r="I97" s="68">
        <v>914.62209000000007</v>
      </c>
      <c r="J97" s="68">
        <v>178.60044000000002</v>
      </c>
      <c r="K97" s="68">
        <v>312.82090000000005</v>
      </c>
      <c r="L97" s="68">
        <v>174.11346910458616</v>
      </c>
      <c r="M97" s="68">
        <v>0</v>
      </c>
      <c r="N97" s="69">
        <v>1267.3359991045861</v>
      </c>
      <c r="O97" s="142">
        <v>1406.0434300000002</v>
      </c>
      <c r="P97" s="123">
        <v>664.23054000000002</v>
      </c>
      <c r="Q97" s="123">
        <v>120.1553</v>
      </c>
      <c r="R97" s="123">
        <v>317.57269000000002</v>
      </c>
      <c r="S97" s="123">
        <v>176.99425843189246</v>
      </c>
      <c r="T97" s="123">
        <v>0</v>
      </c>
      <c r="U97" s="126">
        <v>961.38009843189252</v>
      </c>
      <c r="V97" s="70">
        <v>1101.9585300000001</v>
      </c>
      <c r="W97" s="71">
        <v>707.31521999999984</v>
      </c>
      <c r="X97" s="71">
        <v>186.43824000000004</v>
      </c>
      <c r="Y97" s="71">
        <v>166.96557999999999</v>
      </c>
      <c r="Z97" s="71">
        <v>93.876229718875493</v>
      </c>
      <c r="AA97" s="71">
        <v>0</v>
      </c>
      <c r="AB97" s="72">
        <v>987.6296897188754</v>
      </c>
      <c r="AC97" s="102">
        <v>1060.7190399999999</v>
      </c>
    </row>
    <row r="98" spans="1:29" x14ac:dyDescent="0.3">
      <c r="A98" s="167"/>
      <c r="B98" s="152"/>
      <c r="C98" s="8" t="s">
        <v>38</v>
      </c>
      <c r="D98" s="8" t="s">
        <v>42</v>
      </c>
      <c r="E98" s="4" t="s">
        <v>40</v>
      </c>
      <c r="F98" s="4" t="s">
        <v>43</v>
      </c>
      <c r="G98" s="4"/>
      <c r="H98" s="93" t="str">
        <f t="shared" si="9"/>
        <v>a_d_</v>
      </c>
      <c r="I98" s="68">
        <v>950.49919</v>
      </c>
      <c r="J98" s="68">
        <v>128.66140999999999</v>
      </c>
      <c r="K98" s="68">
        <v>18.303349999999995</v>
      </c>
      <c r="L98" s="68">
        <v>10.187489917506872</v>
      </c>
      <c r="M98" s="68">
        <v>0</v>
      </c>
      <c r="N98" s="69">
        <v>1089.3480899175067</v>
      </c>
      <c r="O98" s="142">
        <v>1097.4639500000001</v>
      </c>
      <c r="P98" s="123">
        <v>342.27517999999998</v>
      </c>
      <c r="Q98" s="123">
        <v>21.429739999999999</v>
      </c>
      <c r="R98" s="123">
        <v>78.166510000000002</v>
      </c>
      <c r="S98" s="123">
        <v>43.564903114493582</v>
      </c>
      <c r="T98" s="123">
        <v>0</v>
      </c>
      <c r="U98" s="126">
        <v>407.26982311449353</v>
      </c>
      <c r="V98" s="70">
        <v>441.87142999999998</v>
      </c>
      <c r="W98" s="71">
        <v>718.86600999999996</v>
      </c>
      <c r="X98" s="71">
        <v>56.683399999999999</v>
      </c>
      <c r="Y98" s="71">
        <v>12.362259999999999</v>
      </c>
      <c r="Z98" s="71">
        <v>6.9506682730923686</v>
      </c>
      <c r="AA98" s="71">
        <v>0</v>
      </c>
      <c r="AB98" s="72">
        <v>782.5000782730923</v>
      </c>
      <c r="AC98" s="102">
        <v>787.91166999999996</v>
      </c>
    </row>
    <row r="99" spans="1:29" s="32" customFormat="1" x14ac:dyDescent="0.3">
      <c r="A99" s="167"/>
      <c r="B99" s="152"/>
      <c r="C99" s="131" t="s">
        <v>32</v>
      </c>
      <c r="D99" s="131" t="s">
        <v>38</v>
      </c>
      <c r="E99" s="132">
        <v>41261</v>
      </c>
      <c r="F99" s="132">
        <v>90230</v>
      </c>
      <c r="G99" s="132">
        <v>90234</v>
      </c>
      <c r="H99" s="133" t="str">
        <f t="shared" si="9"/>
        <v>41261_90230_90234</v>
      </c>
      <c r="I99" s="112">
        <v>44.36</v>
      </c>
      <c r="J99" s="112">
        <v>6.24</v>
      </c>
      <c r="K99" s="112">
        <v>21.84</v>
      </c>
      <c r="L99" s="112">
        <v>12.155959417175007</v>
      </c>
      <c r="M99" s="112">
        <v>0</v>
      </c>
      <c r="N99" s="69">
        <v>62.755959417175006</v>
      </c>
      <c r="O99" s="142">
        <v>72.44</v>
      </c>
      <c r="P99" s="43">
        <v>38.53</v>
      </c>
      <c r="Q99" s="43">
        <v>5.09</v>
      </c>
      <c r="R99" s="43">
        <v>15.29</v>
      </c>
      <c r="S99" s="43">
        <v>8.5216465289368415</v>
      </c>
      <c r="T99" s="43">
        <v>0</v>
      </c>
      <c r="U99" s="44">
        <v>52.141646528936846</v>
      </c>
      <c r="V99" s="45">
        <v>58.91</v>
      </c>
      <c r="W99" s="96">
        <v>66.55</v>
      </c>
      <c r="X99" s="96">
        <v>7.63</v>
      </c>
      <c r="Y99" s="96">
        <v>22.94</v>
      </c>
      <c r="Z99" s="96">
        <v>12.785256466567112</v>
      </c>
      <c r="AA99" s="96">
        <v>0</v>
      </c>
      <c r="AB99" s="47">
        <v>86.965256466567098</v>
      </c>
      <c r="AC99" s="99">
        <v>97.11999999999999</v>
      </c>
    </row>
    <row r="100" spans="1:29" s="32" customFormat="1" x14ac:dyDescent="0.3">
      <c r="A100" s="167"/>
      <c r="B100" s="152"/>
      <c r="C100" s="131" t="s">
        <v>32</v>
      </c>
      <c r="D100" s="131" t="s">
        <v>39</v>
      </c>
      <c r="E100" s="132">
        <v>41261</v>
      </c>
      <c r="F100" s="132">
        <v>90230</v>
      </c>
      <c r="G100" s="132">
        <v>90231</v>
      </c>
      <c r="H100" s="133" t="str">
        <f t="shared" si="9"/>
        <v>41261_90230_90231</v>
      </c>
      <c r="I100" s="112">
        <v>126.09</v>
      </c>
      <c r="J100" s="112">
        <v>25.39</v>
      </c>
      <c r="K100" s="112">
        <v>97.6</v>
      </c>
      <c r="L100" s="112">
        <v>54.323335124371823</v>
      </c>
      <c r="M100" s="112">
        <v>0</v>
      </c>
      <c r="N100" s="69">
        <v>205.80333512437184</v>
      </c>
      <c r="O100" s="142">
        <v>249.07999999999998</v>
      </c>
      <c r="P100" s="43">
        <v>110.91</v>
      </c>
      <c r="Q100" s="43">
        <v>31.79</v>
      </c>
      <c r="R100" s="43">
        <v>56.07</v>
      </c>
      <c r="S100" s="43">
        <v>31.249752836984218</v>
      </c>
      <c r="T100" s="43">
        <v>0</v>
      </c>
      <c r="U100" s="44">
        <v>173.9497528369842</v>
      </c>
      <c r="V100" s="45">
        <v>198.76999999999998</v>
      </c>
      <c r="W100" s="96">
        <v>161.56</v>
      </c>
      <c r="X100" s="96">
        <v>20.34</v>
      </c>
      <c r="Y100" s="96">
        <v>82.81</v>
      </c>
      <c r="Z100" s="96">
        <v>46.152880906557215</v>
      </c>
      <c r="AA100" s="96">
        <v>0</v>
      </c>
      <c r="AB100" s="47">
        <v>228.05288090655722</v>
      </c>
      <c r="AC100" s="99">
        <v>264.71000000000004</v>
      </c>
    </row>
    <row r="101" spans="1:29" s="32" customFormat="1" x14ac:dyDescent="0.3">
      <c r="A101" s="167"/>
      <c r="B101" s="152"/>
      <c r="C101" s="131" t="s">
        <v>32</v>
      </c>
      <c r="D101" s="131" t="s">
        <v>42</v>
      </c>
      <c r="E101" s="132">
        <v>41261</v>
      </c>
      <c r="F101" s="132">
        <v>90230</v>
      </c>
      <c r="G101" s="132">
        <v>90215</v>
      </c>
      <c r="H101" s="133" t="str">
        <f t="shared" si="9"/>
        <v>41261_90230_90215</v>
      </c>
      <c r="I101" s="112">
        <v>125.06</v>
      </c>
      <c r="J101" s="112">
        <v>57.15</v>
      </c>
      <c r="K101" s="112">
        <v>78.41</v>
      </c>
      <c r="L101" s="112">
        <v>43.642343310471254</v>
      </c>
      <c r="M101" s="112">
        <v>0</v>
      </c>
      <c r="N101" s="69">
        <v>225.85234331047127</v>
      </c>
      <c r="O101" s="142">
        <v>260.62</v>
      </c>
      <c r="P101" s="43">
        <v>86.39</v>
      </c>
      <c r="Q101" s="43">
        <v>13.99</v>
      </c>
      <c r="R101" s="43">
        <v>49.25</v>
      </c>
      <c r="S101" s="43">
        <v>27.448730644221023</v>
      </c>
      <c r="T101" s="43">
        <v>0</v>
      </c>
      <c r="U101" s="44">
        <v>127.82873064422103</v>
      </c>
      <c r="V101" s="45">
        <v>149.63</v>
      </c>
      <c r="W101" s="96">
        <v>154.84</v>
      </c>
      <c r="X101" s="96">
        <v>16.53</v>
      </c>
      <c r="Y101" s="96">
        <v>66.510000000000005</v>
      </c>
      <c r="Z101" s="96">
        <v>37.068326398926708</v>
      </c>
      <c r="AA101" s="96">
        <v>0</v>
      </c>
      <c r="AB101" s="47">
        <v>208.4383263989267</v>
      </c>
      <c r="AC101" s="99">
        <v>237.88</v>
      </c>
    </row>
    <row r="102" spans="1:29" x14ac:dyDescent="0.3">
      <c r="A102" s="167"/>
      <c r="B102" s="152"/>
      <c r="C102" s="8" t="s">
        <v>42</v>
      </c>
      <c r="D102" s="8" t="s">
        <v>38</v>
      </c>
      <c r="E102" s="4" t="s">
        <v>43</v>
      </c>
      <c r="F102" s="4" t="s">
        <v>40</v>
      </c>
      <c r="G102" s="4"/>
      <c r="H102" s="93" t="str">
        <f t="shared" si="9"/>
        <v>d_a_</v>
      </c>
      <c r="I102" s="68">
        <v>1022.9777599999999</v>
      </c>
      <c r="J102" s="68">
        <v>165.8125</v>
      </c>
      <c r="K102" s="68">
        <v>234.09976999999998</v>
      </c>
      <c r="L102" s="68">
        <v>130.29795346565948</v>
      </c>
      <c r="M102" s="68">
        <v>0</v>
      </c>
      <c r="N102" s="69">
        <v>1319.0882134656592</v>
      </c>
      <c r="O102" s="142">
        <v>1422.8900299999998</v>
      </c>
      <c r="P102" s="123">
        <v>898.04157999999995</v>
      </c>
      <c r="Q102" s="123">
        <v>152.34245000000001</v>
      </c>
      <c r="R102" s="123">
        <v>311.2627</v>
      </c>
      <c r="S102" s="123">
        <v>173.47748247498424</v>
      </c>
      <c r="T102" s="123">
        <v>0</v>
      </c>
      <c r="U102" s="126">
        <v>1223.8615124749842</v>
      </c>
      <c r="V102" s="70">
        <v>1361.6467299999999</v>
      </c>
      <c r="W102" s="71">
        <v>1532.87832</v>
      </c>
      <c r="X102" s="71">
        <v>269.93964</v>
      </c>
      <c r="Y102" s="71">
        <v>222.61513999999997</v>
      </c>
      <c r="Z102" s="71">
        <v>125.16513895582327</v>
      </c>
      <c r="AA102" s="71">
        <v>0</v>
      </c>
      <c r="AB102" s="72">
        <v>1927.9830989558234</v>
      </c>
      <c r="AC102" s="102">
        <v>2025.4331</v>
      </c>
    </row>
    <row r="103" spans="1:29" s="32" customFormat="1" x14ac:dyDescent="0.3">
      <c r="A103" s="167"/>
      <c r="B103" s="152"/>
      <c r="C103" s="131" t="s">
        <v>42</v>
      </c>
      <c r="D103" s="131" t="s">
        <v>32</v>
      </c>
      <c r="E103" s="132">
        <v>90245</v>
      </c>
      <c r="F103" s="132">
        <v>90240</v>
      </c>
      <c r="G103" s="132">
        <v>41261</v>
      </c>
      <c r="H103" s="133" t="str">
        <f t="shared" si="9"/>
        <v>90245_90240_41261</v>
      </c>
      <c r="I103" s="112">
        <v>198.74</v>
      </c>
      <c r="J103" s="112">
        <v>21.43</v>
      </c>
      <c r="K103" s="112">
        <v>28.15</v>
      </c>
      <c r="L103" s="112">
        <v>15.66805208761339</v>
      </c>
      <c r="M103" s="112">
        <v>0</v>
      </c>
      <c r="N103" s="69">
        <v>235.83805208761339</v>
      </c>
      <c r="O103" s="142">
        <v>248.32</v>
      </c>
      <c r="P103" s="43">
        <v>116.75</v>
      </c>
      <c r="Q103" s="43">
        <v>13.99</v>
      </c>
      <c r="R103" s="43">
        <v>43.69</v>
      </c>
      <c r="S103" s="43">
        <v>24.349950088243986</v>
      </c>
      <c r="T103" s="43">
        <v>0</v>
      </c>
      <c r="U103" s="44">
        <v>155.089950088244</v>
      </c>
      <c r="V103" s="45">
        <v>174.43</v>
      </c>
      <c r="W103" s="96">
        <v>170.18</v>
      </c>
      <c r="X103" s="96">
        <v>19.190000000000001</v>
      </c>
      <c r="Y103" s="96">
        <v>77.64</v>
      </c>
      <c r="Z103" s="96">
        <v>43.271460857204474</v>
      </c>
      <c r="AA103" s="96">
        <v>0</v>
      </c>
      <c r="AB103" s="47">
        <v>232.64146085720449</v>
      </c>
      <c r="AC103" s="99">
        <v>267.01</v>
      </c>
    </row>
    <row r="104" spans="1:29" ht="15" thickBot="1" x14ac:dyDescent="0.35">
      <c r="A104" s="168"/>
      <c r="B104" s="153"/>
      <c r="C104" s="108" t="s">
        <v>42</v>
      </c>
      <c r="D104" s="108" t="s">
        <v>39</v>
      </c>
      <c r="E104" s="109" t="s">
        <v>43</v>
      </c>
      <c r="F104" s="109" t="s">
        <v>41</v>
      </c>
      <c r="G104" s="109"/>
      <c r="H104" s="95" t="str">
        <f t="shared" si="9"/>
        <v>d_c_</v>
      </c>
      <c r="I104" s="73">
        <v>23.569219999999994</v>
      </c>
      <c r="J104" s="73">
        <v>0</v>
      </c>
      <c r="K104" s="73">
        <v>0</v>
      </c>
      <c r="L104" s="73">
        <v>0</v>
      </c>
      <c r="M104" s="73">
        <v>0</v>
      </c>
      <c r="N104" s="74">
        <v>23.569219999999994</v>
      </c>
      <c r="O104" s="138">
        <v>23.569219999999994</v>
      </c>
      <c r="P104" s="124">
        <v>2.7257600000000002</v>
      </c>
      <c r="Q104" s="124">
        <v>0</v>
      </c>
      <c r="R104" s="124">
        <v>0</v>
      </c>
      <c r="S104" s="124">
        <v>0</v>
      </c>
      <c r="T104" s="124">
        <v>0</v>
      </c>
      <c r="U104" s="127">
        <v>2.7257600000000002</v>
      </c>
      <c r="V104" s="75">
        <v>2.7257600000000002</v>
      </c>
      <c r="W104" s="76">
        <v>1.7065599999999999</v>
      </c>
      <c r="X104" s="76">
        <v>0</v>
      </c>
      <c r="Y104" s="76">
        <v>0</v>
      </c>
      <c r="Z104" s="76">
        <v>0</v>
      </c>
      <c r="AA104" s="76">
        <v>0</v>
      </c>
      <c r="AB104" s="77">
        <v>1.7065599999999999</v>
      </c>
      <c r="AC104" s="103">
        <v>1.7065599999999999</v>
      </c>
    </row>
    <row r="105" spans="1:29" x14ac:dyDescent="0.3">
      <c r="A105" s="148" t="s">
        <v>86</v>
      </c>
      <c r="B105" s="151" t="s">
        <v>87</v>
      </c>
      <c r="C105" s="106" t="s">
        <v>80</v>
      </c>
      <c r="D105" s="106" t="s">
        <v>81</v>
      </c>
      <c r="E105" s="107" t="s">
        <v>40</v>
      </c>
      <c r="F105" s="107" t="s">
        <v>49</v>
      </c>
      <c r="G105" s="107"/>
      <c r="H105" s="94" t="str">
        <f t="shared" si="9"/>
        <v>a_b_</v>
      </c>
      <c r="I105" s="63">
        <v>226.63785000000001</v>
      </c>
      <c r="J105" s="63">
        <v>56.510980000000004</v>
      </c>
      <c r="K105" s="63">
        <v>83.028449999999978</v>
      </c>
      <c r="L105" s="63">
        <v>46.212933547204393</v>
      </c>
      <c r="M105" s="63">
        <v>0</v>
      </c>
      <c r="N105" s="64">
        <v>329.36176354720442</v>
      </c>
      <c r="O105" s="137">
        <v>366.17728</v>
      </c>
      <c r="P105" s="122">
        <v>134.36288999999999</v>
      </c>
      <c r="Q105" s="122">
        <v>19.036449999999999</v>
      </c>
      <c r="R105" s="122">
        <v>114.8847</v>
      </c>
      <c r="S105" s="122">
        <v>64.029222039434288</v>
      </c>
      <c r="T105" s="122">
        <v>0</v>
      </c>
      <c r="U105" s="125">
        <v>217.42856203943427</v>
      </c>
      <c r="V105" s="65">
        <v>268.28404</v>
      </c>
      <c r="W105" s="66">
        <v>341.58286000000004</v>
      </c>
      <c r="X105" s="66">
        <v>64.685159999999996</v>
      </c>
      <c r="Y105" s="66">
        <v>75.645900000000026</v>
      </c>
      <c r="Z105" s="66">
        <v>42.531831325301219</v>
      </c>
      <c r="AA105" s="66">
        <v>0</v>
      </c>
      <c r="AB105" s="67">
        <v>448.79985132530123</v>
      </c>
      <c r="AC105" s="101">
        <v>481.91392000000008</v>
      </c>
    </row>
    <row r="106" spans="1:29" x14ac:dyDescent="0.3">
      <c r="A106" s="149"/>
      <c r="B106" s="152"/>
      <c r="C106" s="8" t="s">
        <v>80</v>
      </c>
      <c r="D106" s="8" t="s">
        <v>82</v>
      </c>
      <c r="E106" s="4" t="s">
        <v>40</v>
      </c>
      <c r="F106" s="4" t="s">
        <v>41</v>
      </c>
      <c r="G106" s="4"/>
      <c r="H106" s="93" t="str">
        <f t="shared" si="9"/>
        <v>a_c_</v>
      </c>
      <c r="I106" s="68">
        <v>843.83824000000004</v>
      </c>
      <c r="J106" s="68">
        <v>129.94239999999996</v>
      </c>
      <c r="K106" s="68">
        <v>17.978399999999997</v>
      </c>
      <c r="L106" s="68">
        <v>10.006625493852523</v>
      </c>
      <c r="M106" s="68">
        <v>0</v>
      </c>
      <c r="N106" s="69">
        <v>983.78726549385249</v>
      </c>
      <c r="O106" s="142">
        <v>991.75904000000003</v>
      </c>
      <c r="P106" s="123">
        <v>294.30709999999999</v>
      </c>
      <c r="Q106" s="123">
        <v>16.379570000000001</v>
      </c>
      <c r="R106" s="123">
        <v>12.534129999999999</v>
      </c>
      <c r="S106" s="123">
        <v>6.9857047356274116</v>
      </c>
      <c r="T106" s="123">
        <v>0</v>
      </c>
      <c r="U106" s="126">
        <v>317.67237473562739</v>
      </c>
      <c r="V106" s="70">
        <v>323.2208</v>
      </c>
      <c r="W106" s="71">
        <v>531.03408000000013</v>
      </c>
      <c r="X106" s="71">
        <v>8.4210899999999977</v>
      </c>
      <c r="Y106" s="71">
        <v>4.4595500000000001</v>
      </c>
      <c r="Z106" s="71">
        <v>2.5073775100401607</v>
      </c>
      <c r="AA106" s="71">
        <v>0</v>
      </c>
      <c r="AB106" s="72">
        <v>541.96254751004039</v>
      </c>
      <c r="AC106" s="102">
        <v>543.91472000000022</v>
      </c>
    </row>
    <row r="107" spans="1:29" x14ac:dyDescent="0.3">
      <c r="A107" s="149"/>
      <c r="B107" s="152"/>
      <c r="C107" s="8" t="s">
        <v>83</v>
      </c>
      <c r="D107" s="8" t="s">
        <v>80</v>
      </c>
      <c r="E107" s="4" t="s">
        <v>49</v>
      </c>
      <c r="F107" s="4" t="s">
        <v>40</v>
      </c>
      <c r="G107" s="4"/>
      <c r="H107" s="93" t="str">
        <f t="shared" si="9"/>
        <v>b_a_</v>
      </c>
      <c r="I107" s="68">
        <v>842.30878000000018</v>
      </c>
      <c r="J107" s="68">
        <v>122.40449999999998</v>
      </c>
      <c r="K107" s="68">
        <v>242.78781000000009</v>
      </c>
      <c r="L107" s="68">
        <v>135.13364310186802</v>
      </c>
      <c r="M107" s="68">
        <v>0</v>
      </c>
      <c r="N107" s="69">
        <v>1099.8469231018682</v>
      </c>
      <c r="O107" s="142">
        <v>1207.5010900000002</v>
      </c>
      <c r="P107" s="123">
        <v>821.13414</v>
      </c>
      <c r="Q107" s="123">
        <v>159.77773999999999</v>
      </c>
      <c r="R107" s="123">
        <v>345.49362000000002</v>
      </c>
      <c r="S107" s="123">
        <v>192.55555968887012</v>
      </c>
      <c r="T107" s="123">
        <v>0</v>
      </c>
      <c r="U107" s="126">
        <v>1173.4674396888702</v>
      </c>
      <c r="V107" s="70">
        <v>1326.4055000000001</v>
      </c>
      <c r="W107" s="71">
        <v>1369.8822600000001</v>
      </c>
      <c r="X107" s="71">
        <v>250.48388</v>
      </c>
      <c r="Y107" s="71">
        <v>295.04227000000003</v>
      </c>
      <c r="Z107" s="71">
        <v>165.8872200803213</v>
      </c>
      <c r="AA107" s="71">
        <v>0</v>
      </c>
      <c r="AB107" s="72">
        <v>1786.2533600803213</v>
      </c>
      <c r="AC107" s="102">
        <v>1915.40841</v>
      </c>
    </row>
    <row r="108" spans="1:29" x14ac:dyDescent="0.3">
      <c r="A108" s="149"/>
      <c r="B108" s="152"/>
      <c r="C108" s="8" t="s">
        <v>83</v>
      </c>
      <c r="D108" s="8" t="s">
        <v>82</v>
      </c>
      <c r="E108" s="4" t="s">
        <v>49</v>
      </c>
      <c r="F108" s="4" t="s">
        <v>41</v>
      </c>
      <c r="G108" s="4"/>
      <c r="H108" s="93" t="str">
        <f t="shared" si="9"/>
        <v>b_c_</v>
      </c>
      <c r="I108" s="68">
        <v>4.0953200000000001</v>
      </c>
      <c r="J108" s="68">
        <v>0</v>
      </c>
      <c r="K108" s="68">
        <v>0</v>
      </c>
      <c r="L108" s="68">
        <v>0</v>
      </c>
      <c r="M108" s="68">
        <v>0</v>
      </c>
      <c r="N108" s="69">
        <v>4.0953200000000001</v>
      </c>
      <c r="O108" s="142">
        <v>4.0953200000000001</v>
      </c>
      <c r="P108" s="123">
        <v>6.4754100000000001</v>
      </c>
      <c r="Q108" s="123">
        <v>0</v>
      </c>
      <c r="R108" s="123">
        <v>14.19904</v>
      </c>
      <c r="S108" s="123">
        <v>7.9136167384064988</v>
      </c>
      <c r="T108" s="123">
        <v>0</v>
      </c>
      <c r="U108" s="126">
        <v>14.3890267384065</v>
      </c>
      <c r="V108" s="70">
        <v>20.67445</v>
      </c>
      <c r="W108" s="71">
        <v>10.22902</v>
      </c>
      <c r="X108" s="71">
        <v>0</v>
      </c>
      <c r="Y108" s="71">
        <v>0</v>
      </c>
      <c r="Z108" s="71">
        <v>0</v>
      </c>
      <c r="AA108" s="71">
        <v>0</v>
      </c>
      <c r="AB108" s="72">
        <v>10.22902</v>
      </c>
      <c r="AC108" s="102">
        <v>10.22902</v>
      </c>
    </row>
    <row r="109" spans="1:29" x14ac:dyDescent="0.3">
      <c r="A109" s="149"/>
      <c r="B109" s="152"/>
      <c r="C109" s="8" t="s">
        <v>82</v>
      </c>
      <c r="D109" s="8" t="s">
        <v>80</v>
      </c>
      <c r="E109" s="4" t="s">
        <v>41</v>
      </c>
      <c r="F109" s="4" t="s">
        <v>40</v>
      </c>
      <c r="G109" s="4"/>
      <c r="H109" s="93" t="str">
        <f t="shared" si="9"/>
        <v>c_a_</v>
      </c>
      <c r="I109" s="68">
        <v>403.9769</v>
      </c>
      <c r="J109" s="68">
        <v>67.400809999999993</v>
      </c>
      <c r="K109" s="68">
        <v>23.551179999999999</v>
      </c>
      <c r="L109" s="68">
        <v>13.108387742975442</v>
      </c>
      <c r="M109" s="68">
        <v>0</v>
      </c>
      <c r="N109" s="69">
        <v>484.4860977429754</v>
      </c>
      <c r="O109" s="142">
        <v>494.92889000000002</v>
      </c>
      <c r="P109" s="123">
        <v>196.38298999999998</v>
      </c>
      <c r="Q109" s="123">
        <v>6.5512300000000003</v>
      </c>
      <c r="R109" s="123">
        <v>9.4584299999999999</v>
      </c>
      <c r="S109" s="123">
        <v>5.2715106068470954</v>
      </c>
      <c r="T109" s="123">
        <v>0</v>
      </c>
      <c r="U109" s="126">
        <v>208.20573060684708</v>
      </c>
      <c r="V109" s="70">
        <v>212.39264999999997</v>
      </c>
      <c r="W109" s="71">
        <v>297.01186999999999</v>
      </c>
      <c r="X109" s="71">
        <v>35.840359999999997</v>
      </c>
      <c r="Y109" s="71">
        <v>9.8876800000000031</v>
      </c>
      <c r="Z109" s="71">
        <v>5.5593381526104428</v>
      </c>
      <c r="AA109" s="71">
        <v>0</v>
      </c>
      <c r="AB109" s="72">
        <v>338.41156815261041</v>
      </c>
      <c r="AC109" s="102">
        <v>342.73990999999995</v>
      </c>
    </row>
    <row r="110" spans="1:29" ht="15" thickBot="1" x14ac:dyDescent="0.35">
      <c r="A110" s="150"/>
      <c r="B110" s="153"/>
      <c r="C110" s="108" t="s">
        <v>82</v>
      </c>
      <c r="D110" s="108" t="s">
        <v>81</v>
      </c>
      <c r="E110" s="109" t="s">
        <v>41</v>
      </c>
      <c r="F110" s="109" t="s">
        <v>49</v>
      </c>
      <c r="G110" s="109"/>
      <c r="H110" s="95" t="str">
        <f t="shared" si="9"/>
        <v>c_b_</v>
      </c>
      <c r="I110" s="73">
        <v>179.38953999999998</v>
      </c>
      <c r="J110" s="73">
        <v>18.015030000000003</v>
      </c>
      <c r="K110" s="73">
        <v>24.9407</v>
      </c>
      <c r="L110" s="73">
        <v>13.881782831315782</v>
      </c>
      <c r="M110" s="73">
        <v>0</v>
      </c>
      <c r="N110" s="74">
        <v>211.28635283131575</v>
      </c>
      <c r="O110" s="138">
        <v>222.34526999999997</v>
      </c>
      <c r="P110" s="124">
        <v>118.92385999999999</v>
      </c>
      <c r="Q110" s="124">
        <v>26.318259999999999</v>
      </c>
      <c r="R110" s="124">
        <v>11.893879999999999</v>
      </c>
      <c r="S110" s="124">
        <v>6.6288712372525387</v>
      </c>
      <c r="T110" s="124">
        <v>0</v>
      </c>
      <c r="U110" s="127">
        <v>151.87099123725253</v>
      </c>
      <c r="V110" s="75">
        <v>157.136</v>
      </c>
      <c r="W110" s="76">
        <v>205.49138999999997</v>
      </c>
      <c r="X110" s="76">
        <v>8.9615199999999984</v>
      </c>
      <c r="Y110" s="76">
        <v>0</v>
      </c>
      <c r="Z110" s="76">
        <v>0</v>
      </c>
      <c r="AA110" s="76">
        <v>0</v>
      </c>
      <c r="AB110" s="77">
        <v>214.45290999999997</v>
      </c>
      <c r="AC110" s="103">
        <v>214.45290999999997</v>
      </c>
    </row>
    <row r="111" spans="1:29" x14ac:dyDescent="0.3">
      <c r="X111" s="134"/>
    </row>
    <row r="112" spans="1:29" x14ac:dyDescent="0.3">
      <c r="X112" s="134"/>
    </row>
  </sheetData>
  <mergeCells count="28">
    <mergeCell ref="A51:A75"/>
    <mergeCell ref="B51:B75"/>
    <mergeCell ref="B6:B17"/>
    <mergeCell ref="A6:A17"/>
    <mergeCell ref="A30:A35"/>
    <mergeCell ref="B30:B35"/>
    <mergeCell ref="A45:A50"/>
    <mergeCell ref="B45:B50"/>
    <mergeCell ref="A36:A44"/>
    <mergeCell ref="B36:B44"/>
    <mergeCell ref="A18:A29"/>
    <mergeCell ref="B18:B29"/>
    <mergeCell ref="A105:A110"/>
    <mergeCell ref="B105:B110"/>
    <mergeCell ref="W1:AC1"/>
    <mergeCell ref="B76:B91"/>
    <mergeCell ref="E1:H1"/>
    <mergeCell ref="I1:O1"/>
    <mergeCell ref="P1:V1"/>
    <mergeCell ref="C4:D4"/>
    <mergeCell ref="C5:D5"/>
    <mergeCell ref="A92:A95"/>
    <mergeCell ref="A96:A104"/>
    <mergeCell ref="B92:B95"/>
    <mergeCell ref="B96:B104"/>
    <mergeCell ref="B4:B5"/>
    <mergeCell ref="A4:A5"/>
    <mergeCell ref="A76:A91"/>
  </mergeCells>
  <printOptions horizontalCentered="1"/>
  <pageMargins left="0.51181102362204722" right="0.51181102362204722" top="0.74803149606299213" bottom="0.74803149606299213" header="0.31496062992125984" footer="0.31496062992125984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DocControl</vt:lpstr>
      <vt:lpstr>Turning_Movements</vt:lpstr>
      <vt:lpstr>Turning_Movements!Print_Area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2019-08-14T08:51:08Z</dcterms:modified>
</cp:coreProperties>
</file>